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EstaPasta_de_trabalho"/>
  <mc:AlternateContent xmlns:mc="http://schemas.openxmlformats.org/markup-compatibility/2006">
    <mc:Choice Requires="x15">
      <x15ac:absPath xmlns:x15ac="http://schemas.microsoft.com/office/spreadsheetml/2010/11/ac" url="D:\licitacoes\2023\Pregão Eletronico\Pregão Eletrônico 040-23 - Eventual Contratação de Colonoscopia e Endoscopia - SMS\"/>
    </mc:Choice>
  </mc:AlternateContent>
  <xr:revisionPtr revIDLastSave="0" documentId="13_ncr:1_{0AEF16B7-9F13-4D93-A20B-22A0F92A5A68}" xr6:coauthVersionLast="47"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Preços'!$A$11:$G$28</definedName>
    <definedName name="_GoBack" localSheetId="1">Dados!$B$3</definedName>
    <definedName name="_Hlk94602424" localSheetId="1">Dados!$B$23</definedName>
    <definedName name="_Hlk94602431" localSheetId="1">Dados!$B$24</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A22" i="1" l="1"/>
  <c r="A23" i="1"/>
  <c r="A24" i="1"/>
  <c r="A25" i="1"/>
  <c r="A26" i="1"/>
  <c r="A27" i="1"/>
  <c r="A28" i="1"/>
  <c r="A21" i="1"/>
  <c r="E6" i="1"/>
  <c r="G13" i="1"/>
  <c r="F16" i="1" s="1"/>
  <c r="A4" i="1"/>
  <c r="A19" i="1"/>
  <c r="A20" i="1"/>
  <c r="A18" i="1"/>
  <c r="A17" i="1"/>
  <c r="A6" i="1"/>
  <c r="A5" i="1"/>
  <c r="A3" i="1"/>
</calcChain>
</file>

<file path=xl/sharedStrings.xml><?xml version="1.0" encoding="utf-8"?>
<sst xmlns="http://schemas.openxmlformats.org/spreadsheetml/2006/main" count="62" uniqueCount="58">
  <si>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</si>
  <si>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</si>
  <si>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</si>
  <si>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</si>
  <si>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</si>
  <si>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</si>
  <si>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</si>
  <si>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</si>
  <si>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</si>
  <si>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</si>
  <si>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</si>
  <si>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</si>
  <si>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</si>
  <si>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</si>
  <si>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</si>
  <si>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</si>
  <si>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</si>
  <si>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</si>
  <si>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</si>
  <si>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</si>
  <si>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</si>
  <si>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</si>
  <si>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</si>
  <si>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</si>
  <si>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</si>
  <si>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</si>
  <si>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</si>
  <si>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</si>
  <si>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</si>
  <si>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</si>
  <si>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</si>
  <si>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</si>
  <si>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</si>
  <si>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</si>
  <si>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</si>
  <si>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</si>
  <si>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A Licitante poderá apresentar prospecto, ficha técnica ou outros documentos com informações que permitam a melhor identificação e qualificação do(s) item(ns) licitado(s);</t>
  </si>
  <si>
    <t>A proposta de preços ajustada ao lance final deverá conter o valor numérico dos preços unitários e totais, não podendo exceder o valor do lance final;</t>
  </si>
  <si>
    <t>Quando da atualização da proposta de preço, o licitante deverá atualizar observando os valores unitários e globais os quais deverão ser menores ou iguais aos valores máximos/referência expressos no Anexo II - termo de referência;</t>
  </si>
  <si>
    <t>O preço proposto deve compreender todas as despesas concernentes ao fornecimento do (s) material (is), bem como Impostos, Tributos, Frete, Contratação de Pessoal, entre outros, que deverão correr totalmente por conta da Empresa vencedora;</t>
  </si>
  <si>
    <t>Declaramos para todos os efeitos legais que, ao apresentar esta proposta, com os preços e prazos acima indicados, estamos de pleno acordo com as condições gerais e especiais estabelecidas para esta licitação, as quais nos submetemos incondicional e integralmente;</t>
  </si>
  <si>
    <t>Declaramos que até a presente data inexistem fatos impeditivos a participação desta empresa ao presente certame licitatório, ciente da obrigatoriedade de declarar ocorrências posteriores;</t>
  </si>
  <si>
    <t>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t>
  </si>
  <si>
    <t>Declaramos, ainda, sob as penas da lei, que não estamos cumprindo pena de inidoneidade para licitar e contratar com a Administração Pública, em qualquer de suas esferas Federal, Estadual e Municipal, inclusive no Distrito Federal, conforme art. 97 da Lei nº. 8.666/93.</t>
  </si>
  <si>
    <t>Prazo da Ata: 12 meses a contar de sua assinatura.</t>
  </si>
  <si>
    <t>Sec. Saúde</t>
  </si>
  <si>
    <t>Homologação: __/__/2023</t>
  </si>
  <si>
    <t>Previsão Publicação: __/__/2023</t>
  </si>
  <si>
    <t>ENDOSCOPIA</t>
  </si>
  <si>
    <t>SRV</t>
  </si>
  <si>
    <t>COLONOSCOPIA</t>
  </si>
  <si>
    <t>PREGÃO ELETRÔNICO Nº 040/2023</t>
  </si>
  <si>
    <t>PROCESSO ADMINISTRATIVO N° 0220/2023 de 19/01/2023</t>
  </si>
  <si>
    <t>EVENTUAL CONTRATAÇÃO DE SERVIÇOS DE EXAMES (COLONOSCOPIA E ENDOSCOPIA) - SRP</t>
  </si>
  <si>
    <t>A(s) Licitante(s) vencedora(s) deverá(ão) atender os pacientes no Município de Sumidouro.</t>
  </si>
  <si>
    <t>Os equipamentos e materiais necessários para realização dos exames devem ser fornecidos pela empresa vencedora.</t>
  </si>
  <si>
    <t>O pagamento do objeto de que trata o PREGÃO ELETRÔNICO 040/2023, será efetuado pela Tesouraria da Secretaria Municipal de Saúde de Sumidouro.</t>
  </si>
  <si>
    <t>Abertura das Propostas: 13/04/2023, às 10:00hs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</si>
</sst>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4">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0" fontId="2" fillId="0" borderId="0" xfId="0" applyFont="1" applyAlignment="1">
      <alignment wrapText="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2"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1" fillId="0" borderId="0" xfId="0" applyFont="1"/>
    <xf numFmtId="0" fontId="1" fillId="0" borderId="0" xfId="0" applyFont="1" applyAlignment="1">
      <alignment wrapText="1"/>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
      <font>
        <condense val="0"/>
        <extend val="0"/>
        <color auto="1"/>
      </font>
      <fill>
        <patternFill>
          <bgColor indexed="26"/>
        </patternFill>
      </fill>
    </dxf>
    <dxf>
      <fill>
        <patternFill>
          <bgColor indexed="43"/>
        </patternFill>
      </fill>
    </dxf>
    <dxf>
      <font>
        <b val="0"/>
        <i val="0"/>
        <strike val="0"/>
        <condense val="0"/>
        <extend val="0"/>
        <u val="none"/>
      </font>
      <fill>
        <patternFill>
          <bgColor indexed="43"/>
        </patternFill>
      </fill>
    </dxf>
    <dxf>
      <fill>
        <patternFill>
          <bgColor indexed="52"/>
        </patternFill>
      </fill>
    </dxf>
    <dxf>
      <font>
        <b val="0"/>
        <i val="0"/>
        <strike val="0"/>
        <condense val="0"/>
        <extend val="0"/>
        <u val="none"/>
      </font>
      <fill>
        <patternFill>
          <bgColor indexed="43"/>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3</xdr:col>
      <xdr:colOff>234429</xdr:colOff>
      <xdr:row>0</xdr:row>
      <xdr:rowOff>695325</xdr:rowOff>
    </xdr:to>
    <xdr:sp macro="" textlink="">
      <xdr:nvSpPr>
        <xdr:cNvPr id="1025" name="Text Box 1">
          <a:extLst>
            <a:ext uri="{FF2B5EF4-FFF2-40B4-BE49-F238E27FC236}">
              <a16:creationId xmlns:a16="http://schemas.microsoft.com/office/drawing/2014/main" id="{65AC95C1-F05C-42DE-B2AD-A3384A500426}"/>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53" name="Picture 2" descr="brasãoGIF_300dpi">
          <a:extLst>
            <a:ext uri="{FF2B5EF4-FFF2-40B4-BE49-F238E27FC236}">
              <a16:creationId xmlns:a16="http://schemas.microsoft.com/office/drawing/2014/main" id="{8B4C36C4-A958-4E7A-9652-4B1AE51F67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54" name="Group 60">
          <a:extLst>
            <a:ext uri="{FF2B5EF4-FFF2-40B4-BE49-F238E27FC236}">
              <a16:creationId xmlns:a16="http://schemas.microsoft.com/office/drawing/2014/main" id="{696C3FF4-C6BF-403C-9E6F-823E7139450D}"/>
            </a:ext>
          </a:extLst>
        </xdr:cNvPr>
        <xdr:cNvGrpSpPr>
          <a:grpSpLocks/>
        </xdr:cNvGrpSpPr>
      </xdr:nvGrpSpPr>
      <xdr:grpSpPr bwMode="auto">
        <a:xfrm>
          <a:off x="5560943" y="285750"/>
          <a:ext cx="1796498" cy="867189"/>
          <a:chOff x="520" y="6"/>
          <a:chExt cx="188" cy="90"/>
        </a:xfrm>
      </xdr:grpSpPr>
      <xdr:sp macro="" textlink="">
        <xdr:nvSpPr>
          <xdr:cNvPr id="1085" name="Caixa de texto 2">
            <a:extLst>
              <a:ext uri="{FF2B5EF4-FFF2-40B4-BE49-F238E27FC236}">
                <a16:creationId xmlns:a16="http://schemas.microsoft.com/office/drawing/2014/main" id="{6FE07E8C-3657-4586-8574-62EFD24ED492}"/>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DF0C7912-71EB-4565-B356-137806563FE6}"/>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0220/23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28"/>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57.5703125" style="2" customWidth="1"/>
    <col min="3" max="3" width="11" style="1" customWidth="1"/>
    <col min="4" max="4" width="8" style="1" customWidth="1"/>
    <col min="5" max="6" width="10.140625" style="13" customWidth="1"/>
    <col min="7" max="7" width="10.140625" style="11" customWidth="1"/>
    <col min="8" max="8" width="11.85546875" style="39" customWidth="1"/>
    <col min="9" max="9" width="11.5703125" style="2" customWidth="1"/>
    <col min="10" max="15" width="9.140625" style="2"/>
    <col min="16" max="16" width="10" style="2" bestFit="1" customWidth="1"/>
    <col min="17" max="16384" width="9.140625" style="2"/>
  </cols>
  <sheetData>
    <row r="1" spans="1:11" ht="58.5" customHeight="1" x14ac:dyDescent="0.2">
      <c r="H1" s="38"/>
    </row>
    <row r="2" spans="1:11" x14ac:dyDescent="0.2">
      <c r="A2" s="72" t="s">
        <v>19</v>
      </c>
      <c r="B2" s="72"/>
      <c r="C2" s="72"/>
      <c r="D2" s="72"/>
      <c r="E2" s="72"/>
      <c r="F2" s="72"/>
      <c r="G2" s="72"/>
    </row>
    <row r="3" spans="1:11" x14ac:dyDescent="0.2">
      <c r="A3" s="72" t="str">
        <f>UPPER(Dados!B1&amp;"  -  "&amp;Dados!B4)</f>
        <v>PREGÃO ELETRÔNICO Nº 040/2023  -  ABERTURA DAS PROPOSTAS: 13/04/2023, ÀS 10:00HS</v>
      </c>
      <c r="B3" s="72"/>
      <c r="C3" s="72"/>
      <c r="D3" s="72"/>
      <c r="E3" s="72"/>
      <c r="F3" s="72"/>
      <c r="G3" s="72"/>
    </row>
    <row r="4" spans="1:11" x14ac:dyDescent="0.2">
      <c r="A4" s="73" t="str">
        <f>Dados!B3</f>
        <v>EVENTUAL CONTRATAÇÃO DE SERVIÇOS DE EXAMES (COLONOSCOPIA E ENDOSCOPIA) - SRP</v>
      </c>
      <c r="B4" s="73"/>
      <c r="C4" s="73"/>
      <c r="D4" s="73"/>
      <c r="E4" s="73"/>
      <c r="F4" s="73"/>
      <c r="G4" s="73"/>
    </row>
    <row r="5" spans="1:11" x14ac:dyDescent="0.2">
      <c r="A5" s="72" t="str">
        <f>Dados!B2</f>
        <v>PROCESSO ADMINISTRATIVO N° 0220/2023 de 19/01/2023</v>
      </c>
      <c r="B5" s="72"/>
      <c r="C5" s="72"/>
      <c r="D5" s="72"/>
      <c r="E5" s="72"/>
      <c r="F5" s="72"/>
      <c r="G5" s="72"/>
    </row>
    <row r="6" spans="1:11" x14ac:dyDescent="0.2">
      <c r="A6" s="51" t="str">
        <f>Dados!B7</f>
        <v>MENOR PREÇO POR ITEM</v>
      </c>
      <c r="B6" s="51"/>
      <c r="C6" s="70" t="s">
        <v>29</v>
      </c>
      <c r="D6" s="70"/>
      <c r="E6" s="71">
        <f>Dados!B8</f>
        <v>388630</v>
      </c>
      <c r="F6" s="71"/>
      <c r="G6" s="51"/>
    </row>
    <row r="7" spans="1:11" ht="2.25" customHeight="1" x14ac:dyDescent="0.2">
      <c r="A7" s="6"/>
      <c r="B7" s="6"/>
      <c r="C7" s="6"/>
      <c r="D7" s="6"/>
      <c r="E7" s="14"/>
      <c r="F7" s="14"/>
      <c r="G7" s="10"/>
    </row>
    <row r="8" spans="1:11" s="8" customFormat="1" ht="12" customHeight="1" x14ac:dyDescent="0.2">
      <c r="A8" s="15" t="s">
        <v>0</v>
      </c>
      <c r="B8" s="63"/>
      <c r="C8" s="63"/>
      <c r="D8" s="63"/>
      <c r="E8" s="63"/>
      <c r="F8" s="63"/>
      <c r="G8" s="63"/>
      <c r="H8" s="40"/>
    </row>
    <row r="9" spans="1:11" s="8" customFormat="1" ht="12" customHeight="1" x14ac:dyDescent="0.2">
      <c r="A9" s="15" t="s">
        <v>1</v>
      </c>
      <c r="B9" s="64"/>
      <c r="C9" s="64"/>
      <c r="D9" s="64"/>
      <c r="E9" s="64"/>
      <c r="F9" s="64"/>
      <c r="G9" s="64"/>
      <c r="H9" s="40"/>
    </row>
    <row r="10" spans="1:11" s="8" customFormat="1" ht="12" customHeight="1" x14ac:dyDescent="0.2">
      <c r="A10" s="15" t="s">
        <v>2</v>
      </c>
      <c r="B10" s="59"/>
      <c r="C10" s="26" t="s">
        <v>8</v>
      </c>
      <c r="D10" s="69"/>
      <c r="E10" s="69"/>
      <c r="F10" s="69"/>
      <c r="G10" s="69"/>
      <c r="H10" s="40"/>
    </row>
    <row r="11" spans="1:11" ht="4.5" customHeight="1" x14ac:dyDescent="0.2">
      <c r="A11" s="3"/>
      <c r="B11" s="28"/>
      <c r="C11" s="28"/>
      <c r="D11" s="28"/>
      <c r="E11" s="49"/>
      <c r="F11" s="29"/>
      <c r="G11" s="30"/>
    </row>
    <row r="12" spans="1:11" s="8" customFormat="1" ht="22.5" x14ac:dyDescent="0.2">
      <c r="A12" s="32" t="s">
        <v>3</v>
      </c>
      <c r="B12" s="32" t="s">
        <v>4</v>
      </c>
      <c r="C12" s="32" t="s">
        <v>5</v>
      </c>
      <c r="D12" s="32" t="s">
        <v>6</v>
      </c>
      <c r="E12" s="45" t="s">
        <v>25</v>
      </c>
      <c r="F12" s="45" t="s">
        <v>26</v>
      </c>
      <c r="G12" s="32" t="s">
        <v>7</v>
      </c>
      <c r="H12" s="40"/>
    </row>
    <row r="13" spans="1:11" s="8" customFormat="1" ht="11.25" x14ac:dyDescent="0.2">
      <c r="A13" s="33">
        <v>1</v>
      </c>
      <c r="B13" s="31" t="s">
        <v>48</v>
      </c>
      <c r="C13" s="34" t="s">
        <v>49</v>
      </c>
      <c r="D13" s="48">
        <v>750</v>
      </c>
      <c r="E13" s="50">
        <v>300</v>
      </c>
      <c r="F13" s="58"/>
      <c r="G13" s="35" t="str">
        <f>IF(F13="","",IF(ISTEXT(F13),"NC",F13*D13))</f>
        <v/>
      </c>
      <c r="H13" s="40"/>
      <c r="K13" s="7"/>
    </row>
    <row r="14" spans="1:11" s="8" customFormat="1" ht="11.25" x14ac:dyDescent="0.2">
      <c r="A14" s="33">
        <v>2</v>
      </c>
      <c r="B14" s="31" t="s">
        <v>50</v>
      </c>
      <c r="C14" s="34" t="s">
        <v>49</v>
      </c>
      <c r="D14" s="48">
        <v>500</v>
      </c>
      <c r="E14" s="50">
        <v>327.26</v>
      </c>
      <c r="F14" s="58"/>
      <c r="G14" s="35" t="str">
        <f t="shared" ref="G14" si="0">IF(F14="","",IF(ISTEXT(F14),"NC",F14*D14))</f>
        <v/>
      </c>
      <c r="H14" s="40"/>
      <c r="K14" s="7"/>
    </row>
    <row r="15" spans="1:11" s="27" customFormat="1" ht="9" x14ac:dyDescent="0.2">
      <c r="A15" s="36"/>
      <c r="E15" s="46"/>
      <c r="F15" s="65" t="s">
        <v>27</v>
      </c>
      <c r="G15" s="66"/>
      <c r="H15" s="41"/>
    </row>
    <row r="16" spans="1:11" ht="14.25" customHeight="1" x14ac:dyDescent="0.2">
      <c r="F16" s="67" t="str">
        <f>IF(SUM(G13:G14)=0,"",SUM(G13:G14))</f>
        <v/>
      </c>
      <c r="G16" s="68"/>
      <c r="H16" s="42"/>
    </row>
    <row r="17" spans="1:8" s="37" customFormat="1" ht="9" x14ac:dyDescent="0.2">
      <c r="A17" s="62" t="str">
        <f>" - "&amp;Dados!B23</f>
        <v xml:space="preserve"> - A(s) Licitante(s) vencedora(s) deverá(ão) atender os pacientes no Município de Sumidouro.</v>
      </c>
      <c r="B17" s="62"/>
      <c r="C17" s="62"/>
      <c r="D17" s="62"/>
      <c r="E17" s="62"/>
      <c r="F17" s="62"/>
      <c r="G17" s="62"/>
      <c r="H17" s="43"/>
    </row>
    <row r="18" spans="1:8" s="37" customFormat="1" ht="9" x14ac:dyDescent="0.2">
      <c r="A18" s="62" t="str">
        <f>" - "&amp;Dados!B24</f>
        <v xml:space="preserve"> - Os equipamentos e materiais necessários para realização dos exames devem ser fornecidos pela empresa vencedora.</v>
      </c>
      <c r="B18" s="62"/>
      <c r="C18" s="62"/>
      <c r="D18" s="62"/>
      <c r="E18" s="62"/>
      <c r="F18" s="62"/>
      <c r="G18" s="62"/>
      <c r="H18" s="43"/>
    </row>
    <row r="19" spans="1:8" s="37" customFormat="1" ht="9" x14ac:dyDescent="0.2">
      <c r="A19" s="62" t="str">
        <f>" - "&amp;Dados!B25</f>
        <v xml:space="preserve"> - O pagamento do objeto de que trata o PREGÃO ELETRÔNICO 040/2023, será efetuado pela Tesouraria da Secretaria Municipal de Saúde de Sumidouro.</v>
      </c>
      <c r="B19" s="62"/>
      <c r="C19" s="62"/>
      <c r="D19" s="62"/>
      <c r="E19" s="62"/>
      <c r="F19" s="62"/>
      <c r="G19" s="62"/>
      <c r="H19" s="43"/>
    </row>
    <row r="20" spans="1:8" s="27" customFormat="1" ht="9" x14ac:dyDescent="0.2">
      <c r="A20" s="62" t="str">
        <f>" - "&amp;Dados!B26</f>
        <v xml:space="preserve"> - Proposta válida por 60 (sessenta) dias</v>
      </c>
      <c r="B20" s="62"/>
      <c r="C20" s="62"/>
      <c r="D20" s="62"/>
      <c r="E20" s="62"/>
      <c r="F20" s="62"/>
      <c r="G20" s="62"/>
      <c r="H20" s="41"/>
    </row>
    <row r="21" spans="1:8" ht="21" customHeight="1" x14ac:dyDescent="0.2">
      <c r="A21" s="62" t="str">
        <f>" - "&amp;Dados!B28</f>
        <v xml:space="preserve"> - A Licitante poderá apresentar prospecto, ficha técnica ou outros documentos com informações que permitam a melhor identificação e qualificação do(s) item(ns) licitado(s);</v>
      </c>
      <c r="B21" s="62"/>
      <c r="C21" s="62"/>
      <c r="D21" s="62"/>
      <c r="E21" s="62"/>
      <c r="F21" s="62"/>
      <c r="G21" s="62"/>
      <c r="H21" s="44"/>
    </row>
    <row r="22" spans="1:8" x14ac:dyDescent="0.2">
      <c r="A22" s="62" t="str">
        <f>" - "&amp;Dados!B29</f>
        <v xml:space="preserve"> - A proposta de preços ajustada ao lance final deverá conter o valor numérico dos preços unitários e totais, não podendo exceder o valor do lance final;</v>
      </c>
      <c r="B22" s="62"/>
      <c r="C22" s="62"/>
      <c r="D22" s="62"/>
      <c r="E22" s="62"/>
      <c r="F22" s="62"/>
      <c r="G22" s="62"/>
      <c r="H22" s="44"/>
    </row>
    <row r="23" spans="1:8" ht="21.75" customHeight="1" x14ac:dyDescent="0.2">
      <c r="A23" s="62" t="str">
        <f>" - "&amp;Dados!B30</f>
        <v xml:space="preserve"> - Quando da atualização da proposta de preço, o licitante deverá atualizar observando os valores unitários e globais os quais deverão ser menores ou iguais aos valores máximos/referência expressos no Anexo II - termo de referência;</v>
      </c>
      <c r="B23" s="62"/>
      <c r="C23" s="62"/>
      <c r="D23" s="62"/>
      <c r="E23" s="62"/>
      <c r="F23" s="62"/>
      <c r="G23" s="62"/>
      <c r="H23" s="44"/>
    </row>
    <row r="24" spans="1:8" ht="21.75" customHeight="1" x14ac:dyDescent="0.2">
      <c r="A24" s="62" t="str">
        <f>" - "&amp;Dados!B31</f>
        <v xml:space="preserve"> - O preço proposto deve compreender todas as despesas concernentes ao fornecimento do (s) material (is), bem como Impostos, Tributos, Frete, Contratação de Pessoal, entre outros, que deverão correr totalmente por conta da Empresa vencedora;</v>
      </c>
      <c r="B24" s="62"/>
      <c r="C24" s="62"/>
      <c r="D24" s="62"/>
      <c r="E24" s="62"/>
      <c r="F24" s="62"/>
      <c r="G24" s="62"/>
      <c r="H24" s="44"/>
    </row>
    <row r="25" spans="1:8" ht="21.75" customHeight="1" x14ac:dyDescent="0.2">
      <c r="A25" s="62" t="str">
        <f>" - "&amp;Dados!B32</f>
        <v xml:space="preserve"> - Declaramos para todos os efeitos legais que, ao apresentar esta proposta, com os preços e prazos acima indicados, estamos de pleno acordo com as condições gerais e especiais estabelecidas para esta licitação, as quais nos submetemos incondicional e integralmente;</v>
      </c>
      <c r="B25" s="62"/>
      <c r="C25" s="62"/>
      <c r="D25" s="62"/>
      <c r="E25" s="62"/>
      <c r="F25" s="62"/>
      <c r="G25" s="62"/>
      <c r="H25" s="44"/>
    </row>
    <row r="26" spans="1:8" ht="21.75" customHeight="1" x14ac:dyDescent="0.2">
      <c r="A26" s="62" t="str">
        <f>" - "&amp;Dados!B33</f>
        <v xml:space="preserve"> - Declaramos que até a presente data inexistem fatos impeditivos a participação desta empresa ao presente certame licitatório, ciente da obrigatoriedade de declarar ocorrências posteriores;</v>
      </c>
      <c r="B26" s="62"/>
      <c r="C26" s="62"/>
      <c r="D26" s="62"/>
      <c r="E26" s="62"/>
      <c r="F26" s="62"/>
      <c r="G26" s="62"/>
      <c r="H26" s="44"/>
    </row>
    <row r="27" spans="1:8" ht="30" customHeight="1" x14ac:dyDescent="0.2">
      <c r="A27" s="62" t="str">
        <f>" - "&amp;Dados!B34</f>
        <v xml:space="preserve"> - Declaramos que não possuímos em nosso quadro funcional servidor público ou dirigente de órgão ou entidade contratante ou responsável pela licitação, conforme art.9 da lei 8.666/93, e não possuímos em nosso quadro societário servidor público da ativa, ou empregado de empresa pública ou de sociedade de economia mista;</v>
      </c>
      <c r="B27" s="62"/>
      <c r="C27" s="62"/>
      <c r="D27" s="62"/>
      <c r="E27" s="62"/>
      <c r="F27" s="62"/>
      <c r="G27" s="62"/>
    </row>
    <row r="28" spans="1:8" ht="25.5" customHeight="1" x14ac:dyDescent="0.2">
      <c r="A28" s="62" t="str">
        <f>" - "&amp;Dados!B35</f>
        <v xml:space="preserve"> - Declaramos, ainda, sob as penas da lei, que não estamos cumprindo pena de inidoneidade para licitar e contratar com a Administração Pública, em qualquer de suas esferas Federal, Estadual e Municipal, inclusive no Distrito Federal, conforme art. 97 da Lei nº. 8.666/93.</v>
      </c>
      <c r="B28" s="62"/>
      <c r="C28" s="62"/>
      <c r="D28" s="62"/>
      <c r="E28" s="62"/>
      <c r="F28" s="62"/>
      <c r="G28" s="62"/>
    </row>
  </sheetData>
  <sheetProtection algorithmName="SHA-512" hashValue="yMWeey/3vJc96O3rDdyPfaz1apObXGQILjGfcb2BuWhAt4z1Be8Hp/6MA1083TlggvJZZmLv+oI4+5tWFb9Q8w==" saltValue="c18bVLnQE4Jff7BdMCyafg==" spinCount="100000" sheet="1" objects="1" scenarios="1"/>
  <autoFilter ref="A11:G28" xr:uid="{00000000-0009-0000-0000-000000000000}"/>
  <mergeCells count="23">
    <mergeCell ref="A27:G27"/>
    <mergeCell ref="A28:G28"/>
    <mergeCell ref="A21:G21"/>
    <mergeCell ref="A22:G22"/>
    <mergeCell ref="A23:G23"/>
    <mergeCell ref="A24:G24"/>
    <mergeCell ref="A25:G25"/>
    <mergeCell ref="A26:G26"/>
    <mergeCell ref="C6:D6"/>
    <mergeCell ref="E6:F6"/>
    <mergeCell ref="A2:G2"/>
    <mergeCell ref="A3:G3"/>
    <mergeCell ref="A4:G4"/>
    <mergeCell ref="A5:G5"/>
    <mergeCell ref="A17:G17"/>
    <mergeCell ref="A18:G18"/>
    <mergeCell ref="A19:G19"/>
    <mergeCell ref="B8:G8"/>
    <mergeCell ref="A20:G20"/>
    <mergeCell ref="B9:G9"/>
    <mergeCell ref="F15:G15"/>
    <mergeCell ref="F16:G16"/>
    <mergeCell ref="D10:G10"/>
  </mergeCells>
  <phoneticPr fontId="0" type="noConversion"/>
  <conditionalFormatting sqref="B10">
    <cfRule type="cellIs" dxfId="11" priority="8" stopIfTrue="1" operator="equal">
      <formula>$G$1</formula>
    </cfRule>
  </conditionalFormatting>
  <conditionalFormatting sqref="B13:B14">
    <cfRule type="expression" dxfId="10" priority="10" stopIfTrue="1">
      <formula>IF(#REF!=1,IF(#REF!=0,1,0),0)</formula>
    </cfRule>
  </conditionalFormatting>
  <conditionalFormatting sqref="B8:G9">
    <cfRule type="cellIs" dxfId="9" priority="9" stopIfTrue="1" operator="equal">
      <formula>$J$1</formula>
    </cfRule>
  </conditionalFormatting>
  <conditionalFormatting sqref="D13:D14">
    <cfRule type="expression" priority="12" stopIfTrue="1">
      <formula>$A13</formula>
    </cfRule>
  </conditionalFormatting>
  <conditionalFormatting sqref="D10:G10">
    <cfRule type="cellIs" dxfId="8" priority="24" stopIfTrue="1" operator="equal">
      <formula>$E$1</formula>
    </cfRule>
  </conditionalFormatting>
  <conditionalFormatting sqref="F13:F14">
    <cfRule type="cellIs" dxfId="7" priority="11" stopIfTrue="1" operator="equal">
      <formula>""</formula>
    </cfRule>
  </conditionalFormatting>
  <conditionalFormatting sqref="F15">
    <cfRule type="expression" dxfId="6" priority="1" stopIfTrue="1">
      <formula>IF($J15="Empate",IF(H15=1,TRUE(),FALSE()),FALSE())</formula>
    </cfRule>
    <cfRule type="expression" dxfId="5" priority="2" stopIfTrue="1">
      <formula>IF(H15="&gt;",FALSE(),IF(H15&gt;0,TRUE(),FALSE()))</formula>
    </cfRule>
    <cfRule type="expression" dxfId="4" priority="3" stopIfTrue="1">
      <formula>IF(H15="&gt;",TRUE(),FALSE())</formula>
    </cfRule>
  </conditionalFormatting>
  <conditionalFormatting sqref="F16">
    <cfRule type="expression" dxfId="3" priority="4" stopIfTrue="1">
      <formula>IF($J15="OK",IF(H15=1,TRUE(),FALSE()),FALSE())</formula>
    </cfRule>
    <cfRule type="expression" dxfId="2" priority="5" stopIfTrue="1">
      <formula>IF($J15="Empate",IF(H15=1,TRUE(),FALSE()),FALSE())</formula>
    </cfRule>
    <cfRule type="expression" dxfId="1" priority="6" stopIfTrue="1">
      <formula>IF($J15="Empate",IF(H15=2,TRUE(),FALSE()),FALSE())</formula>
    </cfRule>
  </conditionalFormatting>
  <conditionalFormatting sqref="G13:G14">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86"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35"/>
  <sheetViews>
    <sheetView workbookViewId="0">
      <selection activeCell="B8" sqref="B8"/>
    </sheetView>
  </sheetViews>
  <sheetFormatPr defaultRowHeight="12.75" x14ac:dyDescent="0.2"/>
  <cols>
    <col min="1" max="1" width="15" customWidth="1"/>
    <col min="2" max="2" width="51.85546875" customWidth="1"/>
    <col min="3" max="4" width="41.42578125" customWidth="1"/>
    <col min="5" max="8" width="14" customWidth="1"/>
    <col min="9" max="9" width="19.28515625" customWidth="1"/>
    <col min="10" max="13" width="14.5703125" customWidth="1"/>
    <col min="14" max="15" width="9.28515625" customWidth="1"/>
  </cols>
  <sheetData>
    <row r="1" spans="1:7" x14ac:dyDescent="0.2">
      <c r="A1" s="16" t="s">
        <v>9</v>
      </c>
      <c r="B1" s="60" t="s">
        <v>51</v>
      </c>
      <c r="E1" s="4"/>
      <c r="F1" s="4"/>
      <c r="G1" s="4"/>
    </row>
    <row r="2" spans="1:7" x14ac:dyDescent="0.2">
      <c r="A2" s="16" t="s">
        <v>10</v>
      </c>
      <c r="B2" s="60" t="s">
        <v>52</v>
      </c>
      <c r="E2" s="4"/>
      <c r="F2" s="4"/>
      <c r="G2" s="4"/>
    </row>
    <row r="3" spans="1:7" x14ac:dyDescent="0.2">
      <c r="A3" s="16" t="s">
        <v>11</v>
      </c>
      <c r="B3" s="60" t="s">
        <v>53</v>
      </c>
      <c r="C3" s="5"/>
      <c r="E3" s="53"/>
      <c r="F3" s="4"/>
      <c r="G3" s="4"/>
    </row>
    <row r="4" spans="1:7" x14ac:dyDescent="0.2">
      <c r="A4" s="16" t="s">
        <v>12</v>
      </c>
      <c r="B4" s="60" t="s">
        <v>57</v>
      </c>
      <c r="C4" s="5"/>
      <c r="E4" s="53"/>
      <c r="F4" s="4"/>
      <c r="G4" s="4"/>
    </row>
    <row r="5" spans="1:7" x14ac:dyDescent="0.2">
      <c r="A5" s="16" t="s">
        <v>13</v>
      </c>
      <c r="B5" s="60" t="s">
        <v>46</v>
      </c>
      <c r="C5" s="5"/>
      <c r="E5" s="53"/>
      <c r="F5" s="4"/>
      <c r="G5" s="4"/>
    </row>
    <row r="6" spans="1:7" x14ac:dyDescent="0.2">
      <c r="A6" s="16" t="s">
        <v>31</v>
      </c>
      <c r="B6" s="61" t="s">
        <v>47</v>
      </c>
      <c r="C6" s="5"/>
      <c r="E6" s="53"/>
      <c r="F6" s="4"/>
      <c r="G6" s="4"/>
    </row>
    <row r="7" spans="1:7" x14ac:dyDescent="0.2">
      <c r="A7" s="16" t="s">
        <v>14</v>
      </c>
      <c r="B7" s="5" t="s">
        <v>30</v>
      </c>
      <c r="C7" s="5"/>
      <c r="E7" s="53"/>
      <c r="F7" s="4"/>
      <c r="G7" s="4"/>
    </row>
    <row r="8" spans="1:7" x14ac:dyDescent="0.2">
      <c r="A8" s="25" t="s">
        <v>23</v>
      </c>
      <c r="B8" s="47">
        <v>388630</v>
      </c>
      <c r="C8" s="5"/>
      <c r="E8" s="53"/>
      <c r="F8" s="4"/>
      <c r="G8" s="4"/>
    </row>
    <row r="9" spans="1:7" x14ac:dyDescent="0.2">
      <c r="A9" s="17" t="s">
        <v>0</v>
      </c>
      <c r="E9" s="4"/>
      <c r="F9" s="4"/>
      <c r="G9" s="4"/>
    </row>
    <row r="10" spans="1:7" x14ac:dyDescent="0.2">
      <c r="A10" s="18" t="s">
        <v>2</v>
      </c>
      <c r="E10" s="4"/>
      <c r="F10" s="4"/>
      <c r="G10" s="4"/>
    </row>
    <row r="11" spans="1:7" x14ac:dyDescent="0.2">
      <c r="A11" s="19" t="s">
        <v>8</v>
      </c>
      <c r="E11" s="4"/>
      <c r="F11" s="4"/>
      <c r="G11" s="4"/>
    </row>
    <row r="12" spans="1:7" x14ac:dyDescent="0.2">
      <c r="A12" s="18" t="s">
        <v>20</v>
      </c>
      <c r="E12" s="4"/>
      <c r="F12" s="4"/>
      <c r="G12" s="4"/>
    </row>
    <row r="13" spans="1:7" x14ac:dyDescent="0.2">
      <c r="A13" s="18" t="s">
        <v>24</v>
      </c>
      <c r="E13" s="4"/>
      <c r="F13" s="4"/>
      <c r="G13" s="4"/>
    </row>
    <row r="14" spans="1:7" x14ac:dyDescent="0.2">
      <c r="A14" s="55" t="s">
        <v>33</v>
      </c>
      <c r="E14" s="4"/>
      <c r="F14" s="4"/>
      <c r="G14" s="4"/>
    </row>
    <row r="15" spans="1:7" x14ac:dyDescent="0.2">
      <c r="A15" s="55" t="s">
        <v>34</v>
      </c>
      <c r="E15" s="4"/>
      <c r="F15" s="4"/>
      <c r="G15" s="4"/>
    </row>
    <row r="16" spans="1:7" x14ac:dyDescent="0.2">
      <c r="A16" s="55" t="s">
        <v>35</v>
      </c>
      <c r="B16" s="24"/>
      <c r="E16" s="24"/>
      <c r="F16" s="4"/>
      <c r="G16" s="4"/>
    </row>
    <row r="17" spans="1:256" s="23" customFormat="1" x14ac:dyDescent="0.2">
      <c r="A17" s="22" t="s">
        <v>21</v>
      </c>
      <c r="B17" s="56" t="s">
        <v>45</v>
      </c>
      <c r="C17" s="24"/>
      <c r="D17" s="24"/>
      <c r="E17" s="24"/>
      <c r="F17" s="24"/>
      <c r="G17" s="24"/>
      <c r="H17" s="24"/>
      <c r="I17" s="24"/>
      <c r="J17" s="24"/>
      <c r="K17" s="24"/>
      <c r="L17" s="24"/>
      <c r="M17" s="24"/>
    </row>
    <row r="18" spans="1:256" s="23" customFormat="1" x14ac:dyDescent="0.2">
      <c r="A18" s="22" t="s">
        <v>22</v>
      </c>
      <c r="B18" s="54"/>
      <c r="C18" s="12"/>
      <c r="D18" s="12"/>
      <c r="E18" s="12"/>
      <c r="F18" s="12"/>
      <c r="G18" s="12"/>
      <c r="H18" s="24"/>
      <c r="I18" s="24"/>
      <c r="J18" s="24"/>
      <c r="K18" s="24"/>
      <c r="L18" s="24"/>
      <c r="M18" s="24"/>
      <c r="IV18" s="24"/>
    </row>
    <row r="19" spans="1:256" x14ac:dyDescent="0.2">
      <c r="B19" s="24"/>
      <c r="E19" s="4"/>
      <c r="F19" s="24"/>
      <c r="G19" s="24"/>
    </row>
    <row r="20" spans="1:256" x14ac:dyDescent="0.2">
      <c r="B20" s="24"/>
      <c r="E20" s="52"/>
      <c r="F20" s="24"/>
      <c r="G20" s="24"/>
    </row>
    <row r="21" spans="1:256" x14ac:dyDescent="0.2">
      <c r="E21" s="52"/>
      <c r="F21" s="52"/>
      <c r="G21" s="52"/>
    </row>
    <row r="22" spans="1:256" x14ac:dyDescent="0.2">
      <c r="E22" s="52"/>
      <c r="F22" s="52"/>
      <c r="G22" s="52"/>
    </row>
    <row r="23" spans="1:256" ht="25.5" x14ac:dyDescent="0.2">
      <c r="A23" s="20" t="s">
        <v>15</v>
      </c>
      <c r="B23" s="21" t="s">
        <v>54</v>
      </c>
      <c r="E23" s="4"/>
      <c r="F23" s="4"/>
      <c r="G23" s="52"/>
    </row>
    <row r="24" spans="1:256" ht="25.5" x14ac:dyDescent="0.2">
      <c r="A24" s="20" t="s">
        <v>16</v>
      </c>
      <c r="B24" s="21" t="s">
        <v>55</v>
      </c>
      <c r="E24" s="4"/>
      <c r="F24" s="4"/>
      <c r="G24" s="52"/>
    </row>
    <row r="25" spans="1:256" ht="38.25" x14ac:dyDescent="0.2">
      <c r="A25" s="20" t="s">
        <v>17</v>
      </c>
      <c r="B25" s="61" t="s">
        <v>56</v>
      </c>
      <c r="C25" s="9"/>
      <c r="E25" s="4"/>
      <c r="F25" s="4"/>
      <c r="G25" s="52"/>
    </row>
    <row r="26" spans="1:256" ht="25.5" x14ac:dyDescent="0.2">
      <c r="A26" s="20" t="s">
        <v>18</v>
      </c>
      <c r="B26" s="21" t="s">
        <v>28</v>
      </c>
      <c r="E26" s="4"/>
      <c r="F26" s="4"/>
      <c r="G26" s="52"/>
    </row>
    <row r="27" spans="1:256" x14ac:dyDescent="0.2">
      <c r="A27" s="20" t="s">
        <v>32</v>
      </c>
      <c r="B27" s="57" t="s">
        <v>44</v>
      </c>
      <c r="G27" s="52"/>
    </row>
    <row r="28" spans="1:256" ht="38.25" x14ac:dyDescent="0.2">
      <c r="B28" s="21" t="s">
        <v>36</v>
      </c>
    </row>
    <row r="29" spans="1:256" ht="38.25" x14ac:dyDescent="0.2">
      <c r="B29" s="21" t="s">
        <v>37</v>
      </c>
    </row>
    <row r="30" spans="1:256" ht="63.75" x14ac:dyDescent="0.2">
      <c r="B30" s="21" t="s">
        <v>38</v>
      </c>
    </row>
    <row r="31" spans="1:256" ht="63.75" x14ac:dyDescent="0.2">
      <c r="B31" s="21" t="s">
        <v>39</v>
      </c>
    </row>
    <row r="32" spans="1:256" ht="63.75" x14ac:dyDescent="0.2">
      <c r="B32" s="21" t="s">
        <v>40</v>
      </c>
    </row>
    <row r="33" spans="2:2" ht="51" x14ac:dyDescent="0.2">
      <c r="B33" s="21" t="s">
        <v>41</v>
      </c>
    </row>
    <row r="34" spans="2:2" ht="76.5" x14ac:dyDescent="0.2">
      <c r="B34" s="21" t="s">
        <v>42</v>
      </c>
    </row>
    <row r="35" spans="2:2" ht="63.75" x14ac:dyDescent="0.2">
      <c r="B35" s="21" t="s">
        <v>43</v>
      </c>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Quadro de Preços</vt:lpstr>
      <vt:lpstr>Dados</vt:lpstr>
      <vt:lpstr>Dados!_GoBack</vt:lpstr>
      <vt:lpstr>Dados!_Hlk94602424</vt:lpstr>
      <vt:lpstr>Dados!_Hlk94602431</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2023-02-09T17:43:14Z</cp:lastPrinted>
  <dcterms:created xsi:type="dcterms:W3CDTF">2006-04-18T17:38:46Z</dcterms:created>
  <dcterms:modified xsi:type="dcterms:W3CDTF">2023-03-28T16:22:35Z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