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09" yWindow="-109" windowWidth="23257" windowHeight="12457"/>
  </bookViews>
  <sheets>
    <sheet name="Quadro de Preços" sheetId="1" r:id="rId1"/>
    <sheet name="Dados" sheetId="2" r:id="rId2"/>
  </sheets>
  <definedNames>
    <definedName name="_xlnm._FilterDatabase" localSheetId="0" hidden="1">'Quadro de Preços'!$A$13:$G$23</definedName>
    <definedName name="_Hlk124412351" localSheetId="1">Dados!$B$24</definedName>
    <definedName name="_Hlk165535296" localSheetId="0">'Quadro de Preços'!#REF!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0" i="1" l="1"/>
  <c r="A24" i="1" l="1"/>
  <c r="G15" i="1"/>
  <c r="F17" i="1" s="1"/>
  <c r="A5" i="1"/>
  <c r="A4" i="1"/>
  <c r="A3" i="1"/>
  <c r="A6" i="1" l="1"/>
  <c r="A23" i="1"/>
  <c r="A22" i="1"/>
  <c r="A21" i="1"/>
  <c r="A8" i="1"/>
  <c r="A7" i="1"/>
</calcChain>
</file>

<file path=xl/sharedStrings.xml><?xml version="1.0" encoding="utf-8"?>
<sst xmlns="http://schemas.openxmlformats.org/spreadsheetml/2006/main" count="53" uniqueCount="50">
  <si>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</si>
  <si>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</si>
  <si>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</si>
  <si>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</si>
  <si>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</si>
  <si>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</si>
  <si>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</si>
  <si>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</si>
  <si>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</si>
  <si>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</si>
  <si>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</si>
  <si>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</si>
  <si>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</si>
  <si>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</si>
  <si>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</si>
  <si>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</si>
  <si>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</si>
  <si>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</si>
  <si>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</si>
  <si>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</si>
  <si>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</si>
  <si>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</si>
  <si>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</si>
  <si>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</si>
  <si>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</si>
  <si>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Valor Global:</t>
  </si>
  <si>
    <t>Proposta válida por 60 (sessenta) dias</t>
  </si>
  <si>
    <t>VALOR ESTIMADO:</t>
  </si>
  <si>
    <t>Publicação: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</si>
  <si>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</si>
  <si>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</si>
  <si>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</si>
  <si>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</si>
  <si>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</si>
  <si>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Homologação: __/__/2024</t>
  </si>
  <si>
    <t>Previsão Publicação: __/__/2024</t>
  </si>
  <si>
    <t>Item</t>
  </si>
  <si>
    <t>O pagamento do objeto de que trata a DISPENSA ELETRÔNICA, será efetuado nos termos do Art. 7 da Instrução Normativa SEGES/ME nº 77, de 2022.</t>
  </si>
  <si>
    <t>MENOR PREÇO POR ITEM</t>
  </si>
  <si>
    <t>Sec. Saude</t>
  </si>
  <si>
    <t>Serviços</t>
  </si>
  <si>
    <t>obs</t>
  </si>
  <si>
    <t>Deverá ser apresentada junto com a proposta, a documentação exigida nos itens 9.2 a 9.15 descritas no Termo de Referência.</t>
  </si>
  <si>
    <t>TRANSPORTE E MUDANÇA DE EQUIPAMENTOS MÉDICO HOSPITALARES E MOBÍLIAS HOSPITALARES DO POSTO DE ESPECIALIDADES MÉDICAS DOUTOR CAROLINO RIBEIRO DE MOURA PARA O HOSPITAL MUNICIPAL DOUTOR JOÃO PEREIRA MARTINS, INCLUINDO COMBUSTÍVEL, AJUDANTES, TRABALHOS DE EMBALAGEM, CARGA E DESCARGA NECESSÁRIO, COM ESTIMATIVA DE 10 (DEZ) VIAGENS</t>
  </si>
  <si>
    <t>PROCESSO ADMINISTRATIVO N° 3448/2024 de 23/09/2024</t>
  </si>
  <si>
    <t>CONTRATAÇÃO DE EMPRESA ESPECIALIZADA EM TRANSPORTE E MUDANÇA DE EQUIPAMENTOS MÉDICOS HOSPITALARES E MOBÍLIAS HOSPITALARES</t>
  </si>
  <si>
    <t>PERÍODO DE PROPOSTAS: de XXX/2024 até XXX/2024 às 08:00hs</t>
  </si>
  <si>
    <t>PERÍODO DE LANCES: XXX/2024 as 08:00 hs até XXX/2024 as 14:00 hs</t>
  </si>
  <si>
    <t>1801.1030200562.236-3390.39.00-15000000</t>
  </si>
  <si>
    <t>GUIA DE COTAÇÃO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</si>
</sst>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00"/>
    <numFmt numFmtId="168" formatCode="#,##0.00#"/>
    <numFmt numFmtId="169" formatCode="0.00#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  <font>
      <b/>
      <sz val="8.5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23"/>
      </left>
      <right style="hair">
        <color indexed="23"/>
      </right>
      <top/>
      <bottom style="hair">
        <color indexed="23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23"/>
      </right>
      <top style="hair">
        <color indexed="23"/>
      </top>
      <bottom style="hair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7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69" fontId="5" fillId="0" borderId="0" xfId="0" applyNumberFormat="1" applyFont="1" applyAlignment="1" applyProtection="1">
      <alignment vertical="center"/>
      <protection hidden="1"/>
    </xf>
    <xf numFmtId="169" fontId="2" fillId="0" borderId="0" xfId="2" applyNumberFormat="1" applyFont="1" applyBorder="1" applyAlignment="1" applyProtection="1">
      <alignment horizontal="center" vertical="center" wrapText="1"/>
      <protection hidden="1"/>
    </xf>
    <xf numFmtId="168" fontId="2" fillId="0" borderId="0" xfId="0" applyNumberFormat="1" applyFont="1" applyAlignment="1" applyProtection="1">
      <alignment horizontal="center" vertical="center" wrapText="1"/>
      <protection hidden="1"/>
    </xf>
    <xf numFmtId="168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8" fontId="4" fillId="0" borderId="0" xfId="0" applyNumberFormat="1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168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7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horizontal="left"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8" fontId="4" fillId="0" borderId="3" xfId="0" applyNumberFormat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14" fillId="0" borderId="0" xfId="0" applyFont="1" applyAlignment="1">
      <alignment horizontal="justify"/>
    </xf>
    <xf numFmtId="0" fontId="15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8" fillId="0" borderId="3" xfId="0" applyFont="1" applyBorder="1" applyAlignment="1" applyProtection="1">
      <alignment horizontal="left"/>
      <protection locked="0"/>
    </xf>
    <xf numFmtId="0" fontId="14" fillId="0" borderId="0" xfId="0" applyFont="1" applyAlignment="1">
      <alignment horizontal="justify" vertical="center"/>
    </xf>
    <xf numFmtId="0" fontId="7" fillId="9" borderId="11" xfId="0" applyFont="1" applyFill="1" applyBorder="1" applyAlignment="1">
      <alignment vertical="center" wrapText="1"/>
    </xf>
    <xf numFmtId="168" fontId="7" fillId="0" borderId="9" xfId="0" applyNumberFormat="1" applyFont="1" applyBorder="1" applyAlignment="1" applyProtection="1">
      <alignment horizontal="center" vertical="center" wrapText="1"/>
      <protection hidden="1"/>
    </xf>
    <xf numFmtId="168" fontId="8" fillId="0" borderId="12" xfId="0" applyNumberFormat="1" applyFont="1" applyBorder="1" applyAlignment="1" applyProtection="1">
      <alignment horizontal="center" vertical="center"/>
      <protection locked="0"/>
    </xf>
    <xf numFmtId="0" fontId="8" fillId="7" borderId="13" xfId="0" applyFont="1" applyFill="1" applyBorder="1" applyAlignment="1" applyProtection="1">
      <alignment horizontal="center" vertical="center" wrapText="1"/>
      <protection hidden="1"/>
    </xf>
    <xf numFmtId="168" fontId="8" fillId="7" borderId="14" xfId="0" applyNumberFormat="1" applyFont="1" applyFill="1" applyBorder="1" applyAlignment="1" applyProtection="1">
      <alignment horizontal="center" vertical="center" wrapText="1"/>
      <protection hidden="1"/>
    </xf>
    <xf numFmtId="168" fontId="8" fillId="7" borderId="15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vertical="center" wrapText="1"/>
    </xf>
    <xf numFmtId="0" fontId="7" fillId="9" borderId="11" xfId="0" applyFont="1" applyFill="1" applyBorder="1" applyAlignment="1">
      <alignment horizontal="center" vertical="center" wrapText="1"/>
    </xf>
    <xf numFmtId="167" fontId="7" fillId="9" borderId="11" xfId="0" applyNumberFormat="1" applyFont="1" applyFill="1" applyBorder="1" applyAlignment="1">
      <alignment horizontal="center" vertical="center" wrapText="1"/>
    </xf>
    <xf numFmtId="0" fontId="0" fillId="4" borderId="16" xfId="0" applyFill="1" applyBorder="1" applyAlignment="1">
      <alignment vertical="center" wrapText="1"/>
    </xf>
    <xf numFmtId="0" fontId="16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8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8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vertical="center"/>
      <protection hidden="1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509985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="" xmlns:a16="http://schemas.microsoft.com/office/drawing/2014/main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71525" y="0"/>
          <a:ext cx="43434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1</xdr:colOff>
      <xdr:row>0</xdr:row>
      <xdr:rowOff>1</xdr:rowOff>
    </xdr:from>
    <xdr:to>
      <xdr:col>1</xdr:col>
      <xdr:colOff>335123</xdr:colOff>
      <xdr:row>0</xdr:row>
      <xdr:rowOff>622603</xdr:rowOff>
    </xdr:to>
    <xdr:pic>
      <xdr:nvPicPr>
        <xdr:cNvPr id="1123" name="Picture 2" descr="brasãoGIF_300dpi">
          <a:extLst>
            <a:ext uri="{FF2B5EF4-FFF2-40B4-BE49-F238E27FC236}">
              <a16:creationId xmlns="" xmlns:a16="http://schemas.microsoft.com/office/drawing/2014/main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"/>
          <a:ext cx="642672" cy="6226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219736</xdr:colOff>
      <xdr:row>0</xdr:row>
      <xdr:rowOff>92646</xdr:rowOff>
    </xdr:from>
    <xdr:to>
      <xdr:col>6</xdr:col>
      <xdr:colOff>671899</xdr:colOff>
      <xdr:row>2</xdr:row>
      <xdr:rowOff>59628</xdr:rowOff>
    </xdr:to>
    <xdr:grpSp>
      <xdr:nvGrpSpPr>
        <xdr:cNvPr id="1124" name="Group 60">
          <a:extLst>
            <a:ext uri="{FF2B5EF4-FFF2-40B4-BE49-F238E27FC236}">
              <a16:creationId xmlns="" xmlns:a16="http://schemas.microsoft.com/office/drawing/2014/main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553111" y="92646"/>
          <a:ext cx="1847391" cy="912519"/>
          <a:chOff x="520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="" xmlns:a16="http://schemas.microsoft.com/office/drawing/2014/main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0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="" xmlns:a16="http://schemas.microsoft.com/office/drawing/2014/main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5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3448/2024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34"/>
  <sheetViews>
    <sheetView tabSelected="1" zoomScale="115" zoomScaleNormal="115" zoomScaleSheetLayoutView="100" workbookViewId="0">
      <selection activeCell="I2" sqref="I2"/>
    </sheetView>
  </sheetViews>
  <sheetFormatPr defaultColWidth="9.125" defaultRowHeight="12.9" x14ac:dyDescent="0.2"/>
  <cols>
    <col min="1" max="1" width="4.5" style="1" customWidth="1"/>
    <col min="2" max="2" width="56.375" style="2" customWidth="1"/>
    <col min="3" max="3" width="8.375" style="1" customWidth="1"/>
    <col min="4" max="4" width="8" style="1" customWidth="1"/>
    <col min="5" max="6" width="10.125" style="12" customWidth="1"/>
    <col min="7" max="7" width="10.125" style="11" customWidth="1"/>
    <col min="8" max="8" width="11.875" style="34" customWidth="1"/>
    <col min="9" max="9" width="11.5" style="2" customWidth="1"/>
    <col min="10" max="15" width="9.125" style="2"/>
    <col min="16" max="16" width="10" style="2" bestFit="1" customWidth="1"/>
    <col min="17" max="16384" width="9.125" style="2"/>
  </cols>
  <sheetData>
    <row r="1" spans="1:11" ht="58.6" customHeight="1" x14ac:dyDescent="0.2">
      <c r="H1" s="33"/>
    </row>
    <row r="2" spans="1:11" ht="20.399999999999999" customHeight="1" x14ac:dyDescent="0.2">
      <c r="A2" s="76" t="s">
        <v>49</v>
      </c>
      <c r="B2" s="76"/>
      <c r="C2" s="76"/>
      <c r="D2" s="76"/>
      <c r="E2" s="76"/>
      <c r="F2" s="76"/>
      <c r="G2" s="76"/>
    </row>
    <row r="3" spans="1:11" hidden="1" x14ac:dyDescent="0.2">
      <c r="A3" s="74" t="str">
        <f>UPPER(Dados!B1)</f>
        <v/>
      </c>
      <c r="B3" s="74"/>
      <c r="C3" s="74"/>
      <c r="D3" s="74"/>
      <c r="E3" s="74"/>
      <c r="F3" s="74"/>
      <c r="G3" s="74"/>
    </row>
    <row r="4" spans="1:11" hidden="1" x14ac:dyDescent="0.2">
      <c r="A4" s="72" t="str">
        <f>Dados!B4</f>
        <v>PERÍODO DE PROPOSTAS: de XXX/2024 até XXX/2024 às 08:00hs</v>
      </c>
      <c r="B4" s="72"/>
      <c r="C4" s="72"/>
      <c r="D4" s="72"/>
      <c r="E4" s="72"/>
      <c r="F4" s="72"/>
      <c r="G4" s="72"/>
    </row>
    <row r="5" spans="1:11" hidden="1" x14ac:dyDescent="0.2">
      <c r="A5" s="72" t="str">
        <f>Dados!B5</f>
        <v>PERÍODO DE LANCES: XXX/2024 as 08:00 hs até XXX/2024 as 14:00 hs</v>
      </c>
      <c r="B5" s="72"/>
      <c r="C5" s="72"/>
      <c r="D5" s="72"/>
      <c r="E5" s="72"/>
      <c r="F5" s="72"/>
      <c r="G5" s="72"/>
    </row>
    <row r="6" spans="1:11" ht="21.75" customHeight="1" x14ac:dyDescent="0.2">
      <c r="A6" s="75" t="str">
        <f>Dados!B3</f>
        <v>CONTRATAÇÃO DE EMPRESA ESPECIALIZADA EM TRANSPORTE E MUDANÇA DE EQUIPAMENTOS MÉDICOS HOSPITALARES E MOBÍLIAS HOSPITALARES</v>
      </c>
      <c r="B6" s="75"/>
      <c r="C6" s="75"/>
      <c r="D6" s="75"/>
      <c r="E6" s="75"/>
      <c r="F6" s="75"/>
      <c r="G6" s="75"/>
    </row>
    <row r="7" spans="1:11" x14ac:dyDescent="0.2">
      <c r="A7" s="74" t="str">
        <f>Dados!B2</f>
        <v>PROCESSO ADMINISTRATIVO N° 3448/2024 de 23/09/2024</v>
      </c>
      <c r="B7" s="74"/>
      <c r="C7" s="74"/>
      <c r="D7" s="74"/>
      <c r="E7" s="74"/>
      <c r="F7" s="74"/>
      <c r="G7" s="74"/>
    </row>
    <row r="8" spans="1:11" x14ac:dyDescent="0.2">
      <c r="A8" s="43" t="str">
        <f>Dados!B8</f>
        <v>MENOR PREÇO POR ITEM</v>
      </c>
      <c r="B8" s="43"/>
      <c r="C8" s="72" t="s">
        <v>27</v>
      </c>
      <c r="D8" s="72"/>
      <c r="E8" s="73"/>
      <c r="F8" s="73"/>
      <c r="G8" s="43"/>
    </row>
    <row r="9" spans="1:11" ht="2.25" customHeight="1" x14ac:dyDescent="0.2">
      <c r="A9" s="6"/>
      <c r="B9" s="6"/>
      <c r="C9" s="6"/>
      <c r="D9" s="6"/>
      <c r="E9" s="13"/>
      <c r="F9" s="13"/>
      <c r="G9" s="10"/>
    </row>
    <row r="10" spans="1:11" s="8" customFormat="1" ht="12.25" customHeight="1" x14ac:dyDescent="0.2">
      <c r="A10" s="14" t="s">
        <v>0</v>
      </c>
      <c r="B10" s="65"/>
      <c r="C10" s="65"/>
      <c r="D10" s="65"/>
      <c r="E10" s="65"/>
      <c r="F10" s="65"/>
      <c r="G10" s="65"/>
      <c r="H10" s="35"/>
    </row>
    <row r="11" spans="1:11" s="8" customFormat="1" ht="12.25" customHeight="1" x14ac:dyDescent="0.2">
      <c r="A11" s="14" t="s">
        <v>1</v>
      </c>
      <c r="B11" s="66"/>
      <c r="C11" s="66"/>
      <c r="D11" s="66"/>
      <c r="E11" s="66"/>
      <c r="F11" s="66"/>
      <c r="G11" s="66"/>
      <c r="H11" s="35"/>
    </row>
    <row r="12" spans="1:11" s="8" customFormat="1" ht="12.25" customHeight="1" x14ac:dyDescent="0.2">
      <c r="A12" s="14" t="s">
        <v>2</v>
      </c>
      <c r="B12" s="52"/>
      <c r="C12" s="24" t="s">
        <v>7</v>
      </c>
      <c r="D12" s="71"/>
      <c r="E12" s="71"/>
      <c r="F12" s="71"/>
      <c r="G12" s="71"/>
      <c r="H12" s="35"/>
    </row>
    <row r="13" spans="1:11" ht="4.5999999999999996" customHeight="1" x14ac:dyDescent="0.2">
      <c r="A13" s="3"/>
      <c r="B13" s="26"/>
      <c r="C13" s="26"/>
      <c r="D13" s="26"/>
      <c r="E13" s="42"/>
      <c r="F13" s="27"/>
      <c r="G13" s="28"/>
    </row>
    <row r="14" spans="1:11" s="8" customFormat="1" ht="21.75" x14ac:dyDescent="0.2">
      <c r="A14" s="57" t="s">
        <v>36</v>
      </c>
      <c r="B14" s="57" t="s">
        <v>3</v>
      </c>
      <c r="C14" s="57" t="s">
        <v>4</v>
      </c>
      <c r="D14" s="57" t="s">
        <v>5</v>
      </c>
      <c r="E14" s="58" t="s">
        <v>23</v>
      </c>
      <c r="F14" s="59" t="s">
        <v>24</v>
      </c>
      <c r="G14" s="29" t="s">
        <v>6</v>
      </c>
      <c r="H14" s="35"/>
    </row>
    <row r="15" spans="1:11" s="8" customFormat="1" ht="83.55" customHeight="1" x14ac:dyDescent="0.2">
      <c r="A15" s="62">
        <v>1</v>
      </c>
      <c r="B15" s="54" t="s">
        <v>43</v>
      </c>
      <c r="C15" s="61" t="s">
        <v>40</v>
      </c>
      <c r="D15" s="61">
        <v>1</v>
      </c>
      <c r="E15" s="55"/>
      <c r="F15" s="56"/>
      <c r="G15" s="30" t="str">
        <f t="shared" ref="G15" si="0">IF(F15="","",IF(ISTEXT(F15),"NC",F15*D15))</f>
        <v/>
      </c>
      <c r="H15" s="35"/>
      <c r="K15" s="7"/>
    </row>
    <row r="16" spans="1:11" s="25" customFormat="1" ht="8.85" x14ac:dyDescent="0.2">
      <c r="A16" s="31"/>
      <c r="E16" s="40"/>
      <c r="F16" s="67" t="s">
        <v>25</v>
      </c>
      <c r="G16" s="68"/>
      <c r="H16" s="36"/>
    </row>
    <row r="17" spans="1:8" ht="14.3" customHeight="1" x14ac:dyDescent="0.2">
      <c r="F17" s="69">
        <f>SUM(G15:G15)</f>
        <v>0</v>
      </c>
      <c r="G17" s="70"/>
      <c r="H17" s="37"/>
    </row>
    <row r="18" spans="1:8" ht="14.3" customHeight="1" x14ac:dyDescent="0.2">
      <c r="G18" s="12"/>
      <c r="H18" s="37"/>
    </row>
    <row r="19" spans="1:8" ht="14.3" customHeight="1" x14ac:dyDescent="0.2">
      <c r="G19" s="12"/>
      <c r="H19" s="37"/>
    </row>
    <row r="20" spans="1:8" ht="19.7" customHeight="1" x14ac:dyDescent="0.2">
      <c r="A20" s="64" t="str">
        <f>" - "&amp;Dados!B28</f>
        <v xml:space="preserve"> - Deverá ser apresentada junto com a proposta, a documentação exigida nos itens 9.2 a 9.15 descritas no Termo de Referência.</v>
      </c>
      <c r="B20" s="64"/>
      <c r="C20" s="64"/>
      <c r="D20" s="64"/>
      <c r="E20" s="64"/>
      <c r="F20" s="64"/>
      <c r="G20" s="64"/>
      <c r="H20" s="37"/>
    </row>
    <row r="21" spans="1:8" s="32" customFormat="1" ht="22.6" customHeight="1" x14ac:dyDescent="0.2">
      <c r="A21" s="64" t="str">
        <f>" - "&amp;Dados!B24</f>
        <v xml:space="preserve"> - A execução do objeto da presente licitação será realizada junto a Secretaria obedecendo, na íntegra, ao detalhamento do termo de referência (ANEXO II).</v>
      </c>
      <c r="B21" s="64"/>
      <c r="C21" s="64"/>
      <c r="D21" s="64"/>
      <c r="E21" s="64"/>
      <c r="F21" s="64"/>
      <c r="G21" s="64"/>
      <c r="H21" s="38"/>
    </row>
    <row r="22" spans="1:8" s="32" customFormat="1" ht="19.05" customHeight="1" x14ac:dyDescent="0.2">
      <c r="A22" s="64" t="str">
        <f>" - "&amp;Dados!B25</f>
        <v xml:space="preserve"> - A administração rejeitará, no todo ou em parte, o fornecimento executado em desacordo com os termos do Edital e seus anexos.</v>
      </c>
      <c r="B22" s="64"/>
      <c r="C22" s="64"/>
      <c r="D22" s="64"/>
      <c r="E22" s="64"/>
      <c r="F22" s="64"/>
      <c r="G22" s="64"/>
      <c r="H22" s="38"/>
    </row>
    <row r="23" spans="1:8" s="32" customFormat="1" ht="26.5" customHeight="1" x14ac:dyDescent="0.2">
      <c r="A23" s="64" t="str">
        <f>" - "&amp;Dados!B26</f>
        <v xml:space="preserve"> - O pagamento do objeto de que trata a DISPENSA ELETRÔNICA, será efetuado nos termos do Art. 7 da Instrução Normativa SEGES/ME nº 77, de 2022.</v>
      </c>
      <c r="B23" s="64"/>
      <c r="C23" s="64"/>
      <c r="D23" s="64"/>
      <c r="E23" s="64"/>
      <c r="F23" s="64"/>
      <c r="G23" s="64"/>
      <c r="H23" s="38"/>
    </row>
    <row r="24" spans="1:8" ht="14.95" customHeight="1" x14ac:dyDescent="0.2">
      <c r="A24" s="64" t="str">
        <f>" - "&amp;Dados!B27</f>
        <v xml:space="preserve"> - Proposta válida por 60 (sessenta) dias</v>
      </c>
      <c r="B24" s="64"/>
      <c r="C24" s="64"/>
      <c r="D24" s="64"/>
      <c r="E24" s="64"/>
      <c r="F24" s="64"/>
      <c r="G24" s="64"/>
      <c r="H24" s="39"/>
    </row>
    <row r="25" spans="1:8" x14ac:dyDescent="0.2">
      <c r="H25" s="39"/>
    </row>
    <row r="26" spans="1:8" x14ac:dyDescent="0.2">
      <c r="H26" s="39"/>
    </row>
    <row r="27" spans="1:8" x14ac:dyDescent="0.2">
      <c r="H27" s="39"/>
    </row>
    <row r="28" spans="1:8" x14ac:dyDescent="0.2">
      <c r="H28" s="39"/>
    </row>
    <row r="29" spans="1:8" x14ac:dyDescent="0.2">
      <c r="H29" s="39"/>
    </row>
    <row r="30" spans="1:8" ht="12.75" customHeight="1" x14ac:dyDescent="0.2">
      <c r="B30" s="1"/>
      <c r="G30" s="1"/>
    </row>
    <row r="31" spans="1:8" x14ac:dyDescent="0.2">
      <c r="B31" s="1"/>
      <c r="G31" s="1"/>
    </row>
    <row r="32" spans="1:8" x14ac:dyDescent="0.2">
      <c r="B32" s="1"/>
      <c r="G32" s="1"/>
    </row>
    <row r="33" spans="2:7" x14ac:dyDescent="0.2">
      <c r="B33" s="1"/>
      <c r="G33" s="1"/>
    </row>
    <row r="34" spans="2:7" x14ac:dyDescent="0.2">
      <c r="B34" s="1"/>
      <c r="G34" s="1"/>
    </row>
  </sheetData>
  <autoFilter ref="A13:G23"/>
  <mergeCells count="18">
    <mergeCell ref="C8:D8"/>
    <mergeCell ref="E8:F8"/>
    <mergeCell ref="A2:G2"/>
    <mergeCell ref="A3:G3"/>
    <mergeCell ref="A6:G6"/>
    <mergeCell ref="A7:G7"/>
    <mergeCell ref="A4:G4"/>
    <mergeCell ref="A5:G5"/>
    <mergeCell ref="A24:G24"/>
    <mergeCell ref="A21:G21"/>
    <mergeCell ref="A22:G22"/>
    <mergeCell ref="A23:G23"/>
    <mergeCell ref="B10:G10"/>
    <mergeCell ref="B11:G11"/>
    <mergeCell ref="F16:G16"/>
    <mergeCell ref="F17:G17"/>
    <mergeCell ref="D12:G12"/>
    <mergeCell ref="A20:G20"/>
  </mergeCells>
  <phoneticPr fontId="0" type="noConversion"/>
  <conditionalFormatting sqref="B12">
    <cfRule type="cellIs" dxfId="10" priority="9" stopIfTrue="1" operator="equal">
      <formula>$G$1</formula>
    </cfRule>
  </conditionalFormatting>
  <conditionalFormatting sqref="B10:G11">
    <cfRule type="cellIs" dxfId="9" priority="10" stopIfTrue="1" operator="equal">
      <formula>$J$1</formula>
    </cfRule>
  </conditionalFormatting>
  <conditionalFormatting sqref="D12:G12">
    <cfRule type="cellIs" dxfId="8" priority="25" stopIfTrue="1" operator="equal">
      <formula>$E$1</formula>
    </cfRule>
  </conditionalFormatting>
  <conditionalFormatting sqref="F15">
    <cfRule type="cellIs" dxfId="7" priority="12" stopIfTrue="1" operator="equal">
      <formula>""</formula>
    </cfRule>
  </conditionalFormatting>
  <conditionalFormatting sqref="F16">
    <cfRule type="expression" dxfId="6" priority="2" stopIfTrue="1">
      <formula>IF($J16="Empate",IF(H16=1,TRUE(),FALSE()),FALSE())</formula>
    </cfRule>
    <cfRule type="expression" dxfId="5" priority="3" stopIfTrue="1">
      <formula>IF(H16="&gt;",FALSE(),IF(H16&gt;0,TRUE(),FALSE()))</formula>
    </cfRule>
    <cfRule type="expression" dxfId="4" priority="4" stopIfTrue="1">
      <formula>IF(H16="&gt;",TRUE(),FALSE())</formula>
    </cfRule>
  </conditionalFormatting>
  <conditionalFormatting sqref="F17">
    <cfRule type="expression" dxfId="3" priority="5" stopIfTrue="1">
      <formula>IF($J16="OK",IF(H16=1,TRUE(),FALSE()),FALSE())</formula>
    </cfRule>
    <cfRule type="expression" dxfId="2" priority="6" stopIfTrue="1">
      <formula>IF($J16="Empate",IF(H16=1,TRUE(),FALSE()),FALSE())</formula>
    </cfRule>
    <cfRule type="expression" dxfId="1" priority="7" stopIfTrue="1">
      <formula>IF($J16="Empate",IF(H16=2,TRUE(),FALSE()),FALSE())</formula>
    </cfRule>
  </conditionalFormatting>
  <conditionalFormatting sqref="G15">
    <cfRule type="expression" dxfId="0" priority="26" stopIfTrue="1">
      <formula>IF(ISTEXT(F15),FALSE(),IF(F15&gt;E15,TRUE(),FALSE()))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90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8"/>
  <sheetViews>
    <sheetView workbookViewId="0">
      <selection activeCell="B28" sqref="B28"/>
    </sheetView>
  </sheetViews>
  <sheetFormatPr defaultRowHeight="12.9" x14ac:dyDescent="0.2"/>
  <cols>
    <col min="1" max="1" width="15" customWidth="1"/>
    <col min="2" max="2" width="63.875" customWidth="1"/>
    <col min="3" max="3" width="43.625" customWidth="1"/>
    <col min="4" max="7" width="41.125" customWidth="1"/>
    <col min="8" max="8" width="14" customWidth="1"/>
    <col min="9" max="9" width="19.375" customWidth="1"/>
    <col min="10" max="13" width="14.5" customWidth="1"/>
    <col min="14" max="15" width="9.375" customWidth="1"/>
  </cols>
  <sheetData>
    <row r="1" spans="1:7" x14ac:dyDescent="0.2">
      <c r="A1" s="15" t="s">
        <v>8</v>
      </c>
      <c r="B1" s="49"/>
      <c r="E1" s="4"/>
      <c r="F1" s="4"/>
      <c r="G1" s="4"/>
    </row>
    <row r="2" spans="1:7" x14ac:dyDescent="0.2">
      <c r="A2" s="15" t="s">
        <v>9</v>
      </c>
      <c r="B2" s="49" t="s">
        <v>44</v>
      </c>
      <c r="E2" s="4"/>
      <c r="F2" s="4"/>
      <c r="G2" s="4"/>
    </row>
    <row r="3" spans="1:7" x14ac:dyDescent="0.2">
      <c r="A3" s="15" t="s">
        <v>10</v>
      </c>
      <c r="B3" s="49" t="s">
        <v>45</v>
      </c>
      <c r="C3" s="5"/>
      <c r="E3" s="45"/>
      <c r="F3" s="4"/>
      <c r="G3" s="4"/>
    </row>
    <row r="4" spans="1:7" x14ac:dyDescent="0.2">
      <c r="A4" s="15" t="s">
        <v>11</v>
      </c>
      <c r="B4" s="49" t="s">
        <v>46</v>
      </c>
      <c r="C4" s="5"/>
      <c r="E4" s="45"/>
      <c r="F4" s="4"/>
      <c r="G4" s="4"/>
    </row>
    <row r="5" spans="1:7" x14ac:dyDescent="0.2">
      <c r="A5" s="15"/>
      <c r="B5" s="49" t="s">
        <v>47</v>
      </c>
      <c r="C5" s="5"/>
      <c r="E5" s="45"/>
      <c r="F5" s="4"/>
      <c r="G5" s="4"/>
    </row>
    <row r="6" spans="1:7" x14ac:dyDescent="0.2">
      <c r="A6" s="15" t="s">
        <v>12</v>
      </c>
      <c r="B6" s="49" t="s">
        <v>34</v>
      </c>
      <c r="C6" s="5"/>
      <c r="E6" s="45"/>
      <c r="F6" s="4"/>
      <c r="G6" s="4"/>
    </row>
    <row r="7" spans="1:7" x14ac:dyDescent="0.2">
      <c r="A7" s="15" t="s">
        <v>28</v>
      </c>
      <c r="B7" s="50" t="s">
        <v>35</v>
      </c>
      <c r="C7" s="5"/>
      <c r="E7" s="45"/>
      <c r="F7" s="4"/>
      <c r="G7" s="4"/>
    </row>
    <row r="8" spans="1:7" x14ac:dyDescent="0.2">
      <c r="A8" s="15" t="s">
        <v>13</v>
      </c>
      <c r="B8" s="49" t="s">
        <v>38</v>
      </c>
      <c r="C8" s="5"/>
      <c r="E8" s="45"/>
      <c r="F8" s="4"/>
      <c r="G8" s="4"/>
    </row>
    <row r="9" spans="1:7" x14ac:dyDescent="0.2">
      <c r="A9" s="23" t="s">
        <v>21</v>
      </c>
      <c r="B9" s="41">
        <v>62357.52</v>
      </c>
      <c r="C9" s="5"/>
      <c r="E9" s="45"/>
      <c r="F9" s="4"/>
      <c r="G9" s="4"/>
    </row>
    <row r="10" spans="1:7" x14ac:dyDescent="0.2">
      <c r="A10" s="16" t="s">
        <v>0</v>
      </c>
      <c r="E10" s="4"/>
      <c r="F10" s="4"/>
      <c r="G10" s="4"/>
    </row>
    <row r="11" spans="1:7" x14ac:dyDescent="0.2">
      <c r="A11" s="17" t="s">
        <v>2</v>
      </c>
      <c r="E11" s="4"/>
      <c r="F11" s="4"/>
      <c r="G11" s="4"/>
    </row>
    <row r="12" spans="1:7" x14ac:dyDescent="0.2">
      <c r="A12" s="18" t="s">
        <v>7</v>
      </c>
      <c r="E12" s="4"/>
      <c r="F12" s="4"/>
      <c r="G12" s="4"/>
    </row>
    <row r="13" spans="1:7" x14ac:dyDescent="0.2">
      <c r="A13" s="17" t="s">
        <v>18</v>
      </c>
      <c r="E13" s="4"/>
      <c r="F13" s="4"/>
      <c r="G13" s="4"/>
    </row>
    <row r="14" spans="1:7" x14ac:dyDescent="0.2">
      <c r="A14" s="17" t="s">
        <v>22</v>
      </c>
      <c r="E14" s="4"/>
      <c r="F14" s="4"/>
      <c r="G14" s="4"/>
    </row>
    <row r="15" spans="1:7" x14ac:dyDescent="0.2">
      <c r="A15" s="47" t="s">
        <v>29</v>
      </c>
      <c r="E15" s="4"/>
      <c r="F15" s="4"/>
      <c r="G15" s="4"/>
    </row>
    <row r="16" spans="1:7" x14ac:dyDescent="0.2">
      <c r="A16" s="47" t="s">
        <v>30</v>
      </c>
      <c r="E16" s="4"/>
      <c r="F16" s="4"/>
      <c r="G16" s="4"/>
    </row>
    <row r="17" spans="1:256" x14ac:dyDescent="0.2">
      <c r="A17" s="47" t="s">
        <v>31</v>
      </c>
      <c r="B17" s="22"/>
      <c r="E17" s="22"/>
      <c r="F17" s="4"/>
      <c r="G17" s="4"/>
    </row>
    <row r="18" spans="1:256" s="21" customFormat="1" x14ac:dyDescent="0.2">
      <c r="A18" s="20" t="s">
        <v>19</v>
      </c>
      <c r="B18" s="22" t="s">
        <v>39</v>
      </c>
      <c r="C18" s="46"/>
      <c r="D18" s="46"/>
      <c r="E18" s="46"/>
      <c r="F18" s="48"/>
      <c r="G18" s="46"/>
      <c r="H18" s="22"/>
      <c r="I18" s="22"/>
      <c r="J18" s="22"/>
      <c r="K18" s="22"/>
      <c r="L18" s="22"/>
      <c r="M18" s="22"/>
    </row>
    <row r="19" spans="1:256" s="21" customFormat="1" x14ac:dyDescent="0.2">
      <c r="A19" s="20" t="s">
        <v>20</v>
      </c>
      <c r="B19" s="22" t="s">
        <v>48</v>
      </c>
      <c r="C19" s="22"/>
      <c r="D19" s="22"/>
      <c r="E19" s="48"/>
      <c r="F19" s="48"/>
      <c r="G19" s="48"/>
      <c r="H19" s="22"/>
      <c r="I19" s="22"/>
      <c r="J19" s="22"/>
      <c r="K19" s="22"/>
      <c r="L19" s="22"/>
      <c r="M19" s="22"/>
      <c r="IV19" s="22"/>
    </row>
    <row r="20" spans="1:256" x14ac:dyDescent="0.2">
      <c r="B20" s="22"/>
      <c r="E20" s="4"/>
      <c r="F20" s="22"/>
      <c r="G20" s="22"/>
    </row>
    <row r="21" spans="1:256" x14ac:dyDescent="0.2">
      <c r="B21" s="22"/>
      <c r="E21" s="44"/>
      <c r="F21" s="22"/>
      <c r="G21" s="22"/>
    </row>
    <row r="22" spans="1:256" x14ac:dyDescent="0.2">
      <c r="E22" s="44"/>
      <c r="F22" s="44"/>
      <c r="G22" s="44"/>
    </row>
    <row r="23" spans="1:256" x14ac:dyDescent="0.2">
      <c r="E23" s="44"/>
      <c r="F23" s="44"/>
      <c r="G23" s="44"/>
    </row>
    <row r="24" spans="1:256" ht="38.75" x14ac:dyDescent="0.2">
      <c r="A24" s="19" t="s">
        <v>14</v>
      </c>
      <c r="B24" s="60" t="s">
        <v>33</v>
      </c>
      <c r="D24" s="53"/>
      <c r="E24" s="4"/>
      <c r="F24" s="4"/>
      <c r="G24" s="44"/>
    </row>
    <row r="25" spans="1:256" ht="25.85" x14ac:dyDescent="0.2">
      <c r="A25" s="19" t="s">
        <v>15</v>
      </c>
      <c r="B25" s="60" t="s">
        <v>32</v>
      </c>
      <c r="D25" s="53"/>
      <c r="E25" s="4"/>
      <c r="F25" s="4"/>
      <c r="G25" s="44"/>
    </row>
    <row r="26" spans="1:256" ht="38.75" x14ac:dyDescent="0.2">
      <c r="A26" s="19" t="s">
        <v>16</v>
      </c>
      <c r="B26" s="51" t="s">
        <v>37</v>
      </c>
      <c r="C26" s="9"/>
      <c r="E26" s="4"/>
      <c r="F26" s="4"/>
      <c r="G26" s="44"/>
    </row>
    <row r="27" spans="1:256" ht="25.85" x14ac:dyDescent="0.2">
      <c r="A27" s="19" t="s">
        <v>17</v>
      </c>
      <c r="B27" s="60" t="s">
        <v>26</v>
      </c>
      <c r="E27" s="4"/>
      <c r="F27" s="4"/>
      <c r="G27" s="44"/>
    </row>
    <row r="28" spans="1:256" ht="25.85" x14ac:dyDescent="0.2">
      <c r="A28" s="63" t="s">
        <v>41</v>
      </c>
      <c r="B28" s="51" t="s">
        <v>42</v>
      </c>
      <c r="G28" s="44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2024-11-21T12:43:15Z</cp:lastPrinted>
  <dcterms:created xsi:type="dcterms:W3CDTF">2006-04-18T17:38:46Z</dcterms:created>
  <dcterms:modified xsi:type="dcterms:W3CDTF">2024-11-21T12:43:23Z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