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<sst xmlns="http://schemas.openxmlformats.org/spreadsheetml/2006/main" count="73" uniqueCount="69">
  <si>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</si>
  <si>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</si>
  <si>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</si>
  <si>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</si>
  <si>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</si>
  <si>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</si>
  <si>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</si>
  <si>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</si>
  <si>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</si>
  <si>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</si>
  <si>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</si>
  <si>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</si>
  <si>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</si>
  <si>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</si>
  <si>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</si>
  <si>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</si>
  <si>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</si>
  <si>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</si>
  <si>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</si>
  <si>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</si>
  <si>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</si>
  <si>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</si>
  <si>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</si>
  <si>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</si>
  <si>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</si>
  <si>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</si>
  <si>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</si>
  <si>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</si>
  <si>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</si>
  <si>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</si>
  <si>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</si>
  <si>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</si>
  <si>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</si>
  <si>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</si>
  <si>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</si>
  <si>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</si>
  <si>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</si>
  <si>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</si>
  <si>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</si>
  <si>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</si>
  <si>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</si>
  <si>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</si>
  <si>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</si>
  <si>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</si>
  <si>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</si>
  <si>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</si>
  <si>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</si>
  <si>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</si>
  <si>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</si>
  <si>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</si>
  <si>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MÊS</t>
  </si>
  <si>
    <t xml:space="preserve">O Objeto da presente Licitação deverá ser recebido e/ou executado conforme especificação na íntegra do Termo de Referência (Anexo II). </t>
  </si>
  <si>
    <t>VALOR EM R$ ( D = A + B + C )</t>
  </si>
  <si>
    <t>Representante:</t>
  </si>
  <si>
    <t>CPF:</t>
  </si>
  <si>
    <t>Planilha para Composição de Preços, para informar o custo unitário, nos termos do art. 40, §2º, inciso II, c/c art. 7º, §2º inciso II da Lei 8.666/93</t>
  </si>
  <si>
    <t>CONTRATAÇÃO DE FIRMA ESPECIALIZADA DE PRESTAÇÃO DE SERVIÇOS NO CADASTRAMENTO E GESTÃO DE CONVÊNIOS COM ÓRGÃOS PÚBLICOS FEDERAIS POR MEIO DO SICONV; ESTUDO DE DOCUMENTOS DE CONVOCAÇÃO EM BUSCA DE IRREGULARIDADES QUE POSSAM RESTRINGIR SEU CARÁTER COMPETITIVO; BUSCAR APRIMORAMENTO DO TRABALHO DOS GESTORES DE SAÚDE E SUA EQUIPE, AUDITANDO, ACOMPANHANDO, CAPACITANDO E APRIMORANDO O PROCESSO DE TRABALHO BUSCANDO A QUALIFICAÇÃO DE TODA EQUIPE DE SAÚDE</t>
  </si>
  <si>
    <t>CONTRATAÇÃO DE FIRMA ESPECIALIZADA EM CADASTRAMENTO E GESTÃO DE CONVÊNIOS</t>
  </si>
  <si>
    <t>Sec. Saúde</t>
  </si>
  <si>
    <t>Nº 1801.1012200322.064-3390.34.02.00</t>
  </si>
  <si>
    <t>Prazo do Contrato: A contar da sua assinatura para um período de 10 meses.</t>
  </si>
  <si>
    <t>Durante o prazo de 10 meses da contratação, o contratado prestará os serviços ao município, desde que se responsabiliza pela prestação e manutenção, em tempo, dos serviços profissionais contratados, de interesse da municipalidade.</t>
  </si>
  <si>
    <t>DESPESAS DE LOCOMOÇÃO</t>
  </si>
  <si>
    <t>PREGÃO PRESENCIAL Nº 044/2022</t>
  </si>
  <si>
    <t>PROCESSO ADMINISTRATIVO N° 1628/2022 de 26/05/2022</t>
  </si>
  <si>
    <t>Homologação: __/__/2022</t>
  </si>
  <si>
    <t>Previsão Publicação: __/__/2022</t>
  </si>
  <si>
    <t>O pagamento do objeto de que trata o PREGÃO PRESENCIAL 044/2022, será efetuado até o 5º dia útil após a emissão das notas fiscais em parcelas mensais, sempre iguais e consecutivas, conforme as notas fiscais devidamente preenchidas e atestadas pela Secretaria Municipal de Saúde de Sumidouro;</t>
  </si>
  <si>
    <t>Abertura das Propostas: 16/08/2022,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</si>
</sst>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183" fontId="16" fillId="37" borderId="10" xfId="46" applyFont="1" applyFill="1" applyBorder="1" applyAlignment="1">
      <alignment horizontal="center" vertical="center" wrapText="1"/>
    </xf>
    <xf numFmtId="183" fontId="16" fillId="33" borderId="10" xfId="46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14" fontId="8" fillId="0" borderId="10" xfId="0" applyNumberFormat="1" applyFont="1" applyBorder="1" applyAlignment="1" applyProtection="1">
      <alignment horizontal="center" vertical="center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3" fillId="0" borderId="14" xfId="49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7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3" applyNumberFormat="1" applyFont="1" applyFill="1" applyBorder="1" applyAlignment="1" applyProtection="1">
      <alignment horizontal="left" vertical="center" wrapText="1"/>
      <protection hidden="1"/>
    </xf>
    <xf numFmtId="176" fontId="3" fillId="33" borderId="19" xfId="63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1543050</xdr:rowOff>
    </xdr:to>
    <xdr:grpSp>
      <xdr:nvGrpSpPr>
        <xdr:cNvPr id="3" name="Group 60"/>
        <xdr:cNvGrpSpPr>
          <a:grpSpLocks/>
        </xdr:cNvGrpSpPr>
      </xdr:nvGrpSpPr>
      <xdr:grpSpPr>
        <a:xfrm>
          <a:off x="5153025" y="285750"/>
          <a:ext cx="1790700" cy="23241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1628/22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9.57421875" style="1" customWidth="1"/>
    <col min="4" max="4" width="11.00390625" style="27" customWidth="1"/>
    <col min="5" max="6" width="10.140625" style="14" customWidth="1"/>
    <col min="7" max="7" width="10.140625" style="12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79" t="s">
        <v>19</v>
      </c>
      <c r="B2" s="79"/>
      <c r="C2" s="79"/>
      <c r="D2" s="79"/>
      <c r="E2" s="79"/>
      <c r="F2" s="79"/>
      <c r="G2" s="79"/>
    </row>
    <row r="3" spans="1:7" ht="12.75">
      <c r="A3" s="79" t="str">
        <f>UPPER(Dados!B1&amp;"  -  "&amp;Dados!B4)</f>
        <v>PREGÃO PRESENCIAL Nº 044/2022  -  ABERTURA DAS PROPOSTAS: 16/08/2022, ÀS 10:00HS</v>
      </c>
      <c r="B3" s="79"/>
      <c r="C3" s="79"/>
      <c r="D3" s="79"/>
      <c r="E3" s="79"/>
      <c r="F3" s="79"/>
      <c r="G3" s="79"/>
    </row>
    <row r="4" spans="1:7" ht="258.75">
      <c r="A4" s="83" t="str">
        <f>Dados!B3</f>
        <v>CONTRATAÇÃO DE FIRMA ESPECIALIZADA EM CADASTRAMENTO E GESTÃO DE CONVÊNIOS</v>
      </c>
      <c r="B4" s="83"/>
      <c r="C4" s="83"/>
      <c r="D4" s="83"/>
      <c r="E4" s="83"/>
      <c r="F4" s="83"/>
      <c r="G4" s="83"/>
    </row>
    <row r="5" spans="1:7" ht="12.75">
      <c r="A5" s="79" t="str">
        <f>Dados!B2</f>
        <v>PROCESSO ADMINISTRATIVO N° 1628/2022 de 26/05/2022</v>
      </c>
      <c r="B5" s="79"/>
      <c r="C5" s="79"/>
      <c r="D5" s="79"/>
      <c r="E5" s="79"/>
      <c r="F5" s="79"/>
      <c r="G5" s="79"/>
    </row>
    <row r="6" spans="1:7" ht="12.75">
      <c r="A6" s="59" t="str">
        <f>Dados!B7</f>
        <v>MENOR PREÇO</v>
      </c>
      <c r="B6" s="59"/>
      <c r="C6" s="89" t="s">
        <v>29</v>
      </c>
      <c r="D6" s="89"/>
      <c r="E6" s="90">
        <f>Dados!B8</f>
        <v>104466.7</v>
      </c>
      <c r="F6" s="90"/>
      <c r="G6" s="59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81"/>
      <c r="C8" s="81"/>
      <c r="D8" s="81"/>
      <c r="E8" s="81"/>
      <c r="F8" s="81"/>
      <c r="G8" s="81"/>
      <c r="H8" s="47"/>
      <c r="L8" s="40"/>
    </row>
    <row r="9" spans="1:13" s="8" customFormat="1" ht="12" customHeight="1">
      <c r="A9" s="16" t="s">
        <v>1</v>
      </c>
      <c r="B9" s="82"/>
      <c r="C9" s="82"/>
      <c r="D9" s="82"/>
      <c r="E9" s="82"/>
      <c r="F9" s="82"/>
      <c r="G9" s="82"/>
      <c r="H9" s="47"/>
      <c r="L9" s="40"/>
      <c r="M9" s="40"/>
    </row>
    <row r="10" spans="1:12" s="8" customFormat="1" ht="12" customHeight="1">
      <c r="A10" s="16" t="s">
        <v>2</v>
      </c>
      <c r="B10" s="76"/>
      <c r="C10" s="77" t="s">
        <v>8</v>
      </c>
      <c r="D10" s="88"/>
      <c r="E10" s="88"/>
      <c r="F10" s="88"/>
      <c r="G10" s="88"/>
      <c r="H10" s="47"/>
      <c r="L10" s="40"/>
    </row>
    <row r="11" spans="1:7" ht="4.5" customHeight="1">
      <c r="A11" s="3"/>
      <c r="B11" s="30"/>
      <c r="C11" s="30"/>
      <c r="D11" s="31"/>
      <c r="E11" s="57"/>
      <c r="F11" s="32"/>
      <c r="G11" s="33"/>
    </row>
    <row r="12" spans="1:12" s="8" customFormat="1" ht="22.5">
      <c r="A12" s="35" t="s">
        <v>3</v>
      </c>
      <c r="B12" s="35" t="s">
        <v>4</v>
      </c>
      <c r="C12" s="35" t="s">
        <v>5</v>
      </c>
      <c r="D12" s="35" t="s">
        <v>6</v>
      </c>
      <c r="E12" s="52" t="s">
        <v>25</v>
      </c>
      <c r="F12" s="52" t="s">
        <v>26</v>
      </c>
      <c r="G12" s="35" t="s">
        <v>7</v>
      </c>
      <c r="H12" s="47"/>
      <c r="L12" s="40"/>
    </row>
    <row r="13" spans="1:12" s="8" customFormat="1" ht="112.5">
      <c r="A13" s="36">
        <v>1</v>
      </c>
      <c r="B13" s="34" t="s">
        <v>56</v>
      </c>
      <c r="C13" s="37" t="s">
        <v>50</v>
      </c>
      <c r="D13" s="55">
        <v>10</v>
      </c>
      <c r="E13" s="58">
        <v>10446.67</v>
      </c>
      <c r="F13" s="75"/>
      <c r="G13" s="38">
        <f>IF(F13="","",IF(ISTEXT(F13),"NC",F13*D13))</f>
      </c>
      <c r="H13" s="47"/>
      <c r="K13" s="7"/>
      <c r="L13" s="40"/>
    </row>
    <row r="14" spans="1:12" s="29" customFormat="1" ht="9">
      <c r="A14" s="39"/>
      <c r="E14" s="53"/>
      <c r="F14" s="84" t="s">
        <v>27</v>
      </c>
      <c r="G14" s="85"/>
      <c r="H14" s="48"/>
      <c r="L14" s="42"/>
    </row>
    <row r="15" spans="6:8" ht="14.25" customHeight="1">
      <c r="F15" s="86">
        <f>IF(SUM(G13:G13)=0,"",SUM(G13:G13))</f>
      </c>
      <c r="G15" s="87"/>
      <c r="H15" s="49"/>
    </row>
    <row r="16" spans="1:12" s="43" customFormat="1" ht="9">
      <c r="A16" s="80" t="str">
        <f>" - "&amp;Dados!B23</f>
        <v> - O Objeto da presente Licitação deverá ser recebido e/ou executado conforme especificação na íntegra do Termo de Referência (Anexo II). </v>
      </c>
      <c r="B16" s="80"/>
      <c r="C16" s="80"/>
      <c r="D16" s="80"/>
      <c r="E16" s="80"/>
      <c r="F16" s="80"/>
      <c r="G16" s="80"/>
      <c r="H16" s="50"/>
      <c r="L16" s="44"/>
    </row>
    <row r="17" spans="1:12" s="43" customFormat="1" ht="23.25" customHeight="1">
      <c r="A17" s="80" t="str">
        <f>" - "&amp;Dados!B24</f>
        <v> - Durante o prazo de 10 meses da contratação, o contratado prestará os serviços ao município, desde que se responsabiliza pela prestação e manutenção, em tempo, dos serviços profissionais contratados, de interesse da municipalidade.</v>
      </c>
      <c r="B17" s="80"/>
      <c r="C17" s="80"/>
      <c r="D17" s="80"/>
      <c r="E17" s="80"/>
      <c r="F17" s="80"/>
      <c r="G17" s="80"/>
      <c r="H17" s="50"/>
      <c r="L17" s="44"/>
    </row>
    <row r="18" spans="1:12" s="43" customFormat="1" ht="26.25" customHeight="1">
      <c r="A18" s="80" t="str">
        <f>" - "&amp;Dados!B25</f>
        <v> - O pagamento do objeto de que trata o PREGÃO PRESENCIAL 044/2022, será efetuado até o 5º dia útil após a emissão das notas fiscais em parcelas mensais, sempre iguais e consecutivas, conforme as notas fiscais devidamente preenchidas e atestadas pela Secretaria Municipal de Saúde de Sumidouro;</v>
      </c>
      <c r="B18" s="80"/>
      <c r="C18" s="80"/>
      <c r="D18" s="80"/>
      <c r="E18" s="80"/>
      <c r="F18" s="80"/>
      <c r="G18" s="80"/>
      <c r="H18" s="50"/>
      <c r="L18" s="44"/>
    </row>
    <row r="19" spans="1:12" s="29" customFormat="1" ht="9">
      <c r="A19" s="80" t="str">
        <f>" - "&amp;Dados!B26</f>
        <v> - Proposta válida por 60 (sessenta) dias</v>
      </c>
      <c r="B19" s="80"/>
      <c r="C19" s="80"/>
      <c r="D19" s="80"/>
      <c r="E19" s="80"/>
      <c r="F19" s="80"/>
      <c r="G19" s="80"/>
      <c r="H19" s="48"/>
      <c r="L19" s="42"/>
    </row>
    <row r="20" spans="1:12" s="29" customFormat="1" ht="9">
      <c r="A20" s="71"/>
      <c r="B20" s="71"/>
      <c r="C20" s="71"/>
      <c r="D20" s="71"/>
      <c r="E20" s="71"/>
      <c r="F20" s="71"/>
      <c r="G20" s="71"/>
      <c r="H20" s="48"/>
      <c r="L20" s="42"/>
    </row>
    <row r="21" spans="1:12" s="29" customFormat="1" ht="9">
      <c r="A21" s="71"/>
      <c r="B21" s="71"/>
      <c r="C21" s="71"/>
      <c r="D21" s="71"/>
      <c r="E21" s="71"/>
      <c r="F21" s="71"/>
      <c r="G21" s="71"/>
      <c r="H21" s="48"/>
      <c r="L21" s="42"/>
    </row>
    <row r="22" spans="1:8" ht="27.75" customHeight="1">
      <c r="A22" s="78" t="s">
        <v>55</v>
      </c>
      <c r="B22" s="78"/>
      <c r="C22" s="78"/>
      <c r="D22" s="78"/>
      <c r="H22" s="51"/>
    </row>
    <row r="23" spans="1:8" ht="18">
      <c r="A23" s="61" t="s">
        <v>32</v>
      </c>
      <c r="B23" s="61" t="s">
        <v>4</v>
      </c>
      <c r="C23" s="62" t="s">
        <v>33</v>
      </c>
      <c r="D23" s="63" t="s">
        <v>49</v>
      </c>
      <c r="H23" s="51"/>
    </row>
    <row r="24" spans="1:8" ht="12.75">
      <c r="A24" s="64" t="s">
        <v>34</v>
      </c>
      <c r="B24" s="65" t="s">
        <v>37</v>
      </c>
      <c r="C24" s="74"/>
      <c r="D24" s="69">
        <f>C24*$D$13</f>
        <v>0</v>
      </c>
      <c r="H24" s="51"/>
    </row>
    <row r="25" spans="1:8" ht="12.75">
      <c r="A25" s="64" t="s">
        <v>35</v>
      </c>
      <c r="B25" s="65" t="s">
        <v>62</v>
      </c>
      <c r="C25" s="74"/>
      <c r="D25" s="69">
        <f aca="true" t="shared" si="0" ref="D25:D30">C25*$D$13</f>
        <v>0</v>
      </c>
      <c r="H25" s="51"/>
    </row>
    <row r="26" spans="1:8" ht="12.75">
      <c r="A26" s="64" t="s">
        <v>36</v>
      </c>
      <c r="B26" s="65" t="s">
        <v>39</v>
      </c>
      <c r="C26" s="74"/>
      <c r="D26" s="69">
        <f t="shared" si="0"/>
        <v>0</v>
      </c>
      <c r="H26" s="51"/>
    </row>
    <row r="27" spans="1:8" ht="12.75">
      <c r="A27" s="64" t="s">
        <v>38</v>
      </c>
      <c r="B27" s="65" t="s">
        <v>41</v>
      </c>
      <c r="C27" s="74"/>
      <c r="D27" s="69">
        <f t="shared" si="0"/>
        <v>0</v>
      </c>
      <c r="H27" s="51"/>
    </row>
    <row r="28" spans="1:7" ht="12.75">
      <c r="A28" s="64" t="s">
        <v>40</v>
      </c>
      <c r="B28" s="65" t="s">
        <v>42</v>
      </c>
      <c r="C28" s="74"/>
      <c r="D28" s="69">
        <f t="shared" si="0"/>
        <v>0</v>
      </c>
      <c r="G28" s="1"/>
    </row>
    <row r="29" spans="1:7" ht="12.75">
      <c r="A29" s="66" t="s">
        <v>43</v>
      </c>
      <c r="B29" s="67" t="s">
        <v>44</v>
      </c>
      <c r="C29" s="74"/>
      <c r="D29" s="69">
        <f t="shared" si="0"/>
        <v>0</v>
      </c>
      <c r="G29" s="1"/>
    </row>
    <row r="30" spans="1:7" ht="12.75">
      <c r="A30" s="66" t="s">
        <v>45</v>
      </c>
      <c r="B30" s="67" t="s">
        <v>46</v>
      </c>
      <c r="C30" s="74"/>
      <c r="D30" s="69">
        <f t="shared" si="0"/>
        <v>0</v>
      </c>
      <c r="G30" s="1"/>
    </row>
    <row r="31" spans="1:7" ht="12.75">
      <c r="A31" s="66" t="s">
        <v>47</v>
      </c>
      <c r="B31" s="68" t="s">
        <v>52</v>
      </c>
      <c r="C31" s="70">
        <f>SUM(C24:C30)</f>
        <v>0</v>
      </c>
      <c r="D31" s="70">
        <f>SUM(D24:D30)</f>
        <v>0</v>
      </c>
      <c r="G31" s="1"/>
    </row>
  </sheetData>
  <sheetProtection password="CE28" sheet="1"/>
  <autoFilter ref="A11:G19"/>
  <mergeCells count="16">
    <mergeCell ref="A5:G5"/>
    <mergeCell ref="F14:G14"/>
    <mergeCell ref="F15:G15"/>
    <mergeCell ref="D10:G10"/>
    <mergeCell ref="C6:D6"/>
    <mergeCell ref="E6:F6"/>
    <mergeCell ref="A22:D22"/>
    <mergeCell ref="A2:G2"/>
    <mergeCell ref="A16:G16"/>
    <mergeCell ref="A17:G17"/>
    <mergeCell ref="A18:G18"/>
    <mergeCell ref="B8:G8"/>
    <mergeCell ref="A19:G19"/>
    <mergeCell ref="B9:G9"/>
    <mergeCell ref="A3:G3"/>
    <mergeCell ref="A4:G4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 C24:C30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1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71093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63</v>
      </c>
      <c r="E1" s="4"/>
      <c r="F1" s="4"/>
      <c r="G1" s="4"/>
    </row>
    <row r="2" spans="1:7" ht="12.75">
      <c r="A2" s="17" t="s">
        <v>10</v>
      </c>
      <c r="B2" s="5" t="s">
        <v>64</v>
      </c>
      <c r="E2" s="4"/>
      <c r="F2" s="4"/>
      <c r="G2" s="4"/>
    </row>
    <row r="3" spans="1:7" ht="12.75">
      <c r="A3" s="17" t="s">
        <v>11</v>
      </c>
      <c r="B3" s="5" t="s">
        <v>57</v>
      </c>
      <c r="C3" s="5"/>
      <c r="E3" s="4"/>
      <c r="F3" s="4"/>
      <c r="G3" s="4"/>
    </row>
    <row r="4" spans="1:7" ht="12.75">
      <c r="A4" s="17" t="s">
        <v>12</v>
      </c>
      <c r="B4" s="10" t="s">
        <v>68</v>
      </c>
      <c r="C4" s="5"/>
      <c r="E4" s="4"/>
      <c r="F4" s="4"/>
      <c r="G4" s="4"/>
    </row>
    <row r="5" spans="1:7" ht="12.75">
      <c r="A5" s="17" t="s">
        <v>13</v>
      </c>
      <c r="B5" s="10" t="s">
        <v>65</v>
      </c>
      <c r="C5" s="5"/>
      <c r="E5" s="4"/>
      <c r="F5" s="4"/>
      <c r="G5" s="4"/>
    </row>
    <row r="6" spans="1:7" ht="12.75">
      <c r="A6" s="17" t="s">
        <v>30</v>
      </c>
      <c r="B6" s="13" t="s">
        <v>66</v>
      </c>
      <c r="C6" s="5"/>
      <c r="E6" s="4"/>
      <c r="F6" s="4"/>
      <c r="G6" s="4"/>
    </row>
    <row r="7" spans="1:7" ht="12.75">
      <c r="A7" s="17" t="s">
        <v>14</v>
      </c>
      <c r="B7" s="5" t="s">
        <v>48</v>
      </c>
      <c r="C7" s="5"/>
      <c r="E7" s="4"/>
      <c r="F7" s="4"/>
      <c r="G7" s="4"/>
    </row>
    <row r="8" spans="1:7" ht="12.75">
      <c r="A8" s="26" t="s">
        <v>23</v>
      </c>
      <c r="B8" s="54">
        <v>104466.7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53</v>
      </c>
      <c r="E14" s="4"/>
      <c r="F14" s="4"/>
      <c r="G14" s="4"/>
    </row>
    <row r="15" spans="1:7" ht="12.75">
      <c r="A15" s="19" t="s">
        <v>54</v>
      </c>
      <c r="E15" s="4"/>
      <c r="F15" s="4"/>
      <c r="G15" s="4"/>
    </row>
    <row r="16" spans="1:7" ht="12.75">
      <c r="A16" s="4"/>
      <c r="B16" s="25"/>
      <c r="E16" s="25"/>
      <c r="F16" s="4"/>
      <c r="G16" s="4"/>
    </row>
    <row r="17" spans="1:13" s="24" customFormat="1" ht="12.75">
      <c r="A17" s="23" t="s">
        <v>21</v>
      </c>
      <c r="B17" s="72" t="s">
        <v>58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56" t="s">
        <v>59</v>
      </c>
      <c r="C18" s="56"/>
      <c r="D18" s="56"/>
      <c r="E18" s="56"/>
      <c r="F18" s="56"/>
      <c r="G18" s="56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0"/>
      <c r="F20" s="25"/>
      <c r="G20" s="25"/>
    </row>
    <row r="21" spans="5:7" ht="12.75">
      <c r="E21" s="60"/>
      <c r="F21" s="60"/>
      <c r="G21" s="60"/>
    </row>
    <row r="22" spans="5:7" ht="12.75">
      <c r="E22" s="60"/>
      <c r="F22" s="60"/>
      <c r="G22" s="60"/>
    </row>
    <row r="23" spans="1:7" ht="38.25">
      <c r="A23" s="21" t="s">
        <v>15</v>
      </c>
      <c r="B23" s="22" t="s">
        <v>51</v>
      </c>
      <c r="E23" s="60"/>
      <c r="F23" s="4"/>
      <c r="G23" s="60"/>
    </row>
    <row r="24" spans="1:7" ht="63.75">
      <c r="A24" s="21" t="s">
        <v>16</v>
      </c>
      <c r="B24" s="56" t="s">
        <v>61</v>
      </c>
      <c r="E24" s="4"/>
      <c r="F24" s="4"/>
      <c r="G24" s="60"/>
    </row>
    <row r="25" spans="1:7" ht="76.5">
      <c r="A25" s="21" t="s">
        <v>17</v>
      </c>
      <c r="B25" s="56" t="s">
        <v>67</v>
      </c>
      <c r="C25" s="9"/>
      <c r="E25" s="4"/>
      <c r="F25" s="4"/>
      <c r="G25" s="60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21" t="s">
        <v>31</v>
      </c>
      <c r="B27" s="73" t="s">
        <v>60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2021-09-22T19:57:40Z</cp:lastPrinted>
  <dcterms:created xsi:type="dcterms:W3CDTF">2006-04-18T17:38:46Z</dcterms:created>
  <dcterms:modified xsi:type="dcterms:W3CDTF">2022-07-28T20:06:56Z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