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EstaPasta_de_trabalho"/>
  <mc:AlternateContent xmlns:mc="http://schemas.openxmlformats.org/markup-compatibility/2006">
    <mc:Choice Requires="x15">
      <x15ac:absPath xmlns:x15ac="http://schemas.microsoft.com/office/spreadsheetml/2010/11/ac" url="D:\licitacoes\2023\Pregão Eletronico\Pregão Eletrônico 123-23 - Eventual Aquisição de Materiais Odontológicos - SMS\"/>
    </mc:Choice>
  </mc:AlternateContent>
  <xr:revisionPtr revIDLastSave="0" documentId="13_ncr:1_{12728F6B-5BAC-4557-A00E-4F995823BE30}" xr6:coauthVersionLast="46" xr6:coauthVersionMax="47" xr10:uidLastSave="{00000000-0000-0000-0000-000000000000}"/>
  <bookViews>
    <workbookView xWindow="-120" yWindow="-120" windowWidth="29040" windowHeight="15840" xr2:uid="{00000000-000D-0000-FFFF-FFFF00000000}"/>
  </bookViews>
  <sheets>
    <sheet name="Quadro de Preços" sheetId="1" r:id="rId1"/>
    <sheet name="Dados" sheetId="2" r:id="rId2"/>
  </sheets>
  <definedNames>
    <definedName name="_xlnm._FilterDatabase" localSheetId="0" hidden="1">'Quadro de Preços'!$A$11:$G$224</definedName>
    <definedName name="_GoBack" localSheetId="1">Dados!$B$3</definedName>
    <definedName name="_Hlk94602424" localSheetId="1">Dados!$B$23</definedName>
    <definedName name="_Hlk94602431" localSheetId="1">Dados!$B$24</definedName>
    <definedName name="_xlnm.Print_Titles" localSheetId="0">'Quadro de Preços'!$1:$12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4" i="1" l="1"/>
  <c r="G15" i="1"/>
  <c r="G16" i="1"/>
  <c r="G17" i="1"/>
  <c r="G18" i="1"/>
  <c r="G19" i="1"/>
  <c r="G20" i="1"/>
  <c r="G21" i="1"/>
  <c r="G22" i="1"/>
  <c r="G23" i="1"/>
  <c r="G24" i="1"/>
  <c r="G25" i="1"/>
  <c r="G26" i="1"/>
  <c r="G27" i="1"/>
  <c r="G28" i="1"/>
  <c r="G29" i="1"/>
  <c r="G30" i="1"/>
  <c r="G31" i="1"/>
  <c r="G32" i="1"/>
  <c r="G33" i="1"/>
  <c r="G34" i="1"/>
  <c r="G35" i="1"/>
  <c r="G36" i="1"/>
  <c r="G37" i="1"/>
  <c r="G38" i="1"/>
  <c r="G39" i="1"/>
  <c r="G40" i="1"/>
  <c r="G41" i="1"/>
  <c r="G42" i="1"/>
  <c r="G43" i="1"/>
  <c r="G44" i="1"/>
  <c r="G45" i="1"/>
  <c r="G46" i="1"/>
  <c r="G47" i="1"/>
  <c r="G48" i="1"/>
  <c r="G49" i="1"/>
  <c r="G50" i="1"/>
  <c r="G51" i="1"/>
  <c r="G52" i="1"/>
  <c r="G53" i="1"/>
  <c r="G54" i="1"/>
  <c r="G55" i="1"/>
  <c r="G56" i="1"/>
  <c r="G57" i="1"/>
  <c r="G58" i="1"/>
  <c r="G59" i="1"/>
  <c r="G60" i="1"/>
  <c r="G61" i="1"/>
  <c r="G62" i="1"/>
  <c r="G63" i="1"/>
  <c r="G64" i="1"/>
  <c r="G65" i="1"/>
  <c r="G66" i="1"/>
  <c r="G67" i="1"/>
  <c r="G68" i="1"/>
  <c r="G69" i="1"/>
  <c r="G70" i="1"/>
  <c r="G71" i="1"/>
  <c r="G72" i="1"/>
  <c r="G73" i="1"/>
  <c r="G74" i="1"/>
  <c r="G75" i="1"/>
  <c r="G76" i="1"/>
  <c r="G77" i="1"/>
  <c r="G78" i="1"/>
  <c r="G79" i="1"/>
  <c r="G80" i="1"/>
  <c r="G81" i="1"/>
  <c r="G82" i="1"/>
  <c r="G83" i="1"/>
  <c r="G84" i="1"/>
  <c r="G85" i="1"/>
  <c r="G86" i="1"/>
  <c r="G87" i="1"/>
  <c r="G88" i="1"/>
  <c r="G89" i="1"/>
  <c r="G90" i="1"/>
  <c r="G91" i="1"/>
  <c r="G92" i="1"/>
  <c r="G93" i="1"/>
  <c r="G94" i="1"/>
  <c r="G95" i="1"/>
  <c r="G96" i="1"/>
  <c r="G97" i="1"/>
  <c r="G98" i="1"/>
  <c r="G99" i="1"/>
  <c r="G100" i="1"/>
  <c r="G101" i="1"/>
  <c r="G102" i="1"/>
  <c r="G103" i="1"/>
  <c r="G104" i="1"/>
  <c r="G105" i="1"/>
  <c r="G106" i="1"/>
  <c r="G107" i="1"/>
  <c r="G108" i="1"/>
  <c r="G109" i="1"/>
  <c r="G110" i="1"/>
  <c r="G111" i="1"/>
  <c r="G112" i="1"/>
  <c r="G113" i="1"/>
  <c r="G114" i="1"/>
  <c r="G115" i="1"/>
  <c r="G116" i="1"/>
  <c r="G117" i="1"/>
  <c r="G118" i="1"/>
  <c r="G119" i="1"/>
  <c r="G120" i="1"/>
  <c r="G121" i="1"/>
  <c r="G122" i="1"/>
  <c r="G123" i="1"/>
  <c r="G124" i="1"/>
  <c r="G125" i="1"/>
  <c r="G126" i="1"/>
  <c r="G127" i="1"/>
  <c r="G128" i="1"/>
  <c r="G129" i="1"/>
  <c r="G130" i="1"/>
  <c r="G131" i="1"/>
  <c r="G132" i="1"/>
  <c r="G133" i="1"/>
  <c r="G134" i="1"/>
  <c r="G135" i="1"/>
  <c r="G136" i="1"/>
  <c r="G137" i="1"/>
  <c r="G138" i="1"/>
  <c r="G139" i="1"/>
  <c r="G140" i="1"/>
  <c r="G141" i="1"/>
  <c r="G142" i="1"/>
  <c r="G143" i="1"/>
  <c r="G144" i="1"/>
  <c r="G145" i="1"/>
  <c r="G146" i="1"/>
  <c r="G147" i="1"/>
  <c r="G148" i="1"/>
  <c r="G149" i="1"/>
  <c r="G150" i="1"/>
  <c r="G151" i="1"/>
  <c r="G152" i="1"/>
  <c r="G153" i="1"/>
  <c r="G154" i="1"/>
  <c r="G155" i="1"/>
  <c r="G156" i="1"/>
  <c r="G157" i="1"/>
  <c r="G158" i="1"/>
  <c r="G159" i="1"/>
  <c r="G160" i="1"/>
  <c r="G161" i="1"/>
  <c r="G162" i="1"/>
  <c r="G163" i="1"/>
  <c r="G164" i="1"/>
  <c r="G165" i="1"/>
  <c r="G166" i="1"/>
  <c r="G167" i="1"/>
  <c r="G168" i="1"/>
  <c r="G169" i="1"/>
  <c r="G170" i="1"/>
  <c r="G171" i="1"/>
  <c r="G172" i="1"/>
  <c r="G173" i="1"/>
  <c r="G174" i="1"/>
  <c r="G175" i="1"/>
  <c r="G176" i="1"/>
  <c r="G177" i="1"/>
  <c r="G178" i="1"/>
  <c r="G179" i="1"/>
  <c r="G180" i="1"/>
  <c r="G181" i="1"/>
  <c r="G182" i="1"/>
  <c r="G183" i="1"/>
  <c r="G184" i="1"/>
  <c r="G185" i="1"/>
  <c r="G186" i="1"/>
  <c r="G187" i="1" l="1"/>
  <c r="G188" i="1"/>
  <c r="G189" i="1"/>
  <c r="G190" i="1"/>
  <c r="G191" i="1"/>
  <c r="G192" i="1"/>
  <c r="G193" i="1"/>
  <c r="G194" i="1"/>
  <c r="G195" i="1"/>
  <c r="G196" i="1"/>
  <c r="G197" i="1"/>
  <c r="G198" i="1"/>
  <c r="G199" i="1"/>
  <c r="G200" i="1"/>
  <c r="G201" i="1"/>
  <c r="G202" i="1"/>
  <c r="G203" i="1"/>
  <c r="G204" i="1"/>
  <c r="G205" i="1"/>
  <c r="G206" i="1"/>
  <c r="G207" i="1"/>
  <c r="G208" i="1"/>
  <c r="G209" i="1"/>
  <c r="G210" i="1"/>
  <c r="G13" i="1"/>
  <c r="A218" i="1" l="1"/>
  <c r="A219" i="1"/>
  <c r="A220" i="1"/>
  <c r="A221" i="1"/>
  <c r="A222" i="1"/>
  <c r="A223" i="1"/>
  <c r="A224" i="1"/>
  <c r="A217" i="1"/>
  <c r="E6" i="1"/>
  <c r="A4" i="1"/>
  <c r="A215" i="1"/>
  <c r="A216" i="1"/>
  <c r="A214" i="1"/>
  <c r="A213" i="1"/>
  <c r="A6" i="1"/>
  <c r="A5" i="1"/>
  <c r="A3" i="1"/>
  <c r="F212" i="1" l="1"/>
</calcChain>
</file>

<file path=xl/sharedStrings.xml><?xml version="1.0" encoding="utf-8"?>
<sst xmlns="http://schemas.openxmlformats.org/spreadsheetml/2006/main" count="454" uniqueCount="266">
  <si>
    <t>Firma:</t>
  </si>
  <si>
    <t>End:</t>
  </si>
  <si>
    <t>CNPJ:</t>
  </si>
  <si>
    <t>ITEM</t>
  </si>
  <si>
    <t>DESCRIÇÃO</t>
  </si>
  <si>
    <t>UND</t>
  </si>
  <si>
    <t>QUANT</t>
  </si>
  <si>
    <t xml:space="preserve">Valor Total </t>
  </si>
  <si>
    <t>IE:</t>
  </si>
  <si>
    <t>Licitação:</t>
  </si>
  <si>
    <t>Processo:</t>
  </si>
  <si>
    <t>Objeto:</t>
  </si>
  <si>
    <t>Abertura:</t>
  </si>
  <si>
    <t>Homologação:</t>
  </si>
  <si>
    <t>Tipo:</t>
  </si>
  <si>
    <t>Entrega:</t>
  </si>
  <si>
    <t>Local Entrega:</t>
  </si>
  <si>
    <t>Condições  de Pagamento:</t>
  </si>
  <si>
    <t>Validade da Proposta:</t>
  </si>
  <si>
    <t>ANEXO I - QUADRO DE PROPOSTAS</t>
  </si>
  <si>
    <t>Telefone:</t>
  </si>
  <si>
    <t>Setores:</t>
  </si>
  <si>
    <t>Dotação:</t>
  </si>
  <si>
    <t>Total Est.:</t>
  </si>
  <si>
    <t>Endereço:</t>
  </si>
  <si>
    <t>Valor Estimado</t>
  </si>
  <si>
    <t>Valor Proposto</t>
  </si>
  <si>
    <t>Valor Global:</t>
  </si>
  <si>
    <t>Proposta válida por 60 (sessenta) dias</t>
  </si>
  <si>
    <t>VALOR ESTIMADO:</t>
  </si>
  <si>
    <t>MENOR PREÇO POR ITEM</t>
  </si>
  <si>
    <t>Publicação:</t>
  </si>
  <si>
    <t>Prazo:</t>
  </si>
  <si>
    <t>Representante:</t>
  </si>
  <si>
    <t>CPF:</t>
  </si>
  <si>
    <t>Enquadramento:</t>
  </si>
  <si>
    <t>A Licitante poderá apresentar prospecto, ficha técnica ou outros documentos com informações que permitam a melhor identificação e qualificação do(s) item(ns) licitado(s);</t>
  </si>
  <si>
    <t>A proposta de preços ajustada ao lance final deverá conter o valor numérico dos preços unitários e totais, não podendo exceder o valor do lance final;</t>
  </si>
  <si>
    <t>Quando da atualização da proposta de preço, o licitante deverá atualizar observando os valores unitários e globais os quais deverão ser menores ou iguais aos valores máximos/referência expressos no Anexo II - termo de referência;</t>
  </si>
  <si>
    <t>O preço proposto deve compreender todas as despesas concernentes ao fornecimento do (s) material (is), bem como Impostos, Tributos, Frete, Contratação de Pessoal, entre outros, que deverão correr totalmente por conta da Empresa vencedora;</t>
  </si>
  <si>
    <t>Declaramos para todos os efeitos legais que, ao apresentar esta proposta, com os preços e prazos acima indicados, estamos de pleno acordo com as condições gerais e especiais estabelecidas para esta licitação, as quais nos submetemos incondicional e integralmente;</t>
  </si>
  <si>
    <t>Declaramos que até a presente data inexistem fatos impeditivos a participação desta empresa ao presente certame licitatório, ciente da obrigatoriedade de declarar ocorrências posteriores;</t>
  </si>
  <si>
    <t>Declaramos que não possuímos em nosso quadro funcional servidor público ou dirigente de órgão ou entidade contratante ou responsável pela licitação, conforme art.9 da lei 8.666/93, e não possuímos em nosso quadro societário servidor público da ativa, ou empregado de empresa pública ou de sociedade de economia mista;</t>
  </si>
  <si>
    <t>Declaramos, ainda, sob as penas da lei, que não estamos cumprindo pena de inidoneidade para licitar e contratar com a Administração Pública, em qualquer de suas esferas Federal, Estadual e Municipal, inclusive no Distrito Federal, conforme art. 97 da Lei nº. 8.666/93.</t>
  </si>
  <si>
    <t>Sec. Saúde</t>
  </si>
  <si>
    <t>Homologação: __/__/2023</t>
  </si>
  <si>
    <t>Previsão Publicação: __/__/2023</t>
  </si>
  <si>
    <t>A execução do objeto da presente licitação será realizada junto a Secretaria obedecendo, na íntegra, ao detalhamento do termo de referência (ANEXO II).</t>
  </si>
  <si>
    <t>A administração rejeitará, no todo ou em parte, a prestação de serviços executada em desacordo com os termos do Edital e seus anexos.</t>
  </si>
  <si>
    <t>Prazo da Ata: 12 meses a contar de sua assinatura.</t>
  </si>
  <si>
    <t>ÁCIDO GEL P/ CONDICIONAMENTO DE ESMALTE 37% - SERINGA C/ 3G</t>
  </si>
  <si>
    <t>AGENTE DE UNIÃO (ADESIVO P/ ESMALTE E DENTINA) MONOCOMPONENTE FOTOPOLIMERIZÁVEL - FRASCO C/ 5ML</t>
  </si>
  <si>
    <t>FRA</t>
  </si>
  <si>
    <t>ÁGUA DESTILADA GALÃO DE 5 LITROS</t>
  </si>
  <si>
    <t>GAL</t>
  </si>
  <si>
    <t>AGULHA GENGIVAL P/ ANESTESIA CURTA CX COM 100 UNIDADES</t>
  </si>
  <si>
    <t>CX</t>
  </si>
  <si>
    <t>ALAVANCAS SELDIN (BANDEIRINHA) KIT</t>
  </si>
  <si>
    <t>KIT</t>
  </si>
  <si>
    <t>ÁLCOOL 70% LITRO</t>
  </si>
  <si>
    <t>L</t>
  </si>
  <si>
    <t>ÁLCOOL GEL 70% FRASCO COM VÁLVULA PUMP (440 A 500 ML)</t>
  </si>
  <si>
    <t xml:space="preserve">ALGINATO PARA MOLDAGEM </t>
  </si>
  <si>
    <t>PCT</t>
  </si>
  <si>
    <t>ALGODÃO HIDRÓFILO ROLO 500 G</t>
  </si>
  <si>
    <t>ROL</t>
  </si>
  <si>
    <t>ANESTÉSICO INJETÁVEL CLORIDRATO DE LIDOCAÍNA 3% - CX C/ 50UND</t>
  </si>
  <si>
    <t>ANESTÉSICO INJETÁVEL CLORIDRATO DE LIDOCAÍNA SEM VASO CONSTRUCTOR 2%</t>
  </si>
  <si>
    <t>ANESTÉSICO INJETÁVEL CLORIDRATO DE PRILOCAÍNA 3% - C/ FELIPRESSINA - CX C/ 50UND</t>
  </si>
  <si>
    <t>ANESTÉSICO TÓPICO BENZOCAÍNA 5% (TIPO BENZOTOP, TOPEX) POT C/ 12G</t>
  </si>
  <si>
    <t>POT</t>
  </si>
  <si>
    <t>ARTICULADOR DE CHARNEIRA TOTAL</t>
  </si>
  <si>
    <t xml:space="preserve">AVENTAL MANGA LONGA DESCARTÁVEL EM TNT C/ ELÁSTICO NO PUNHO GRAMATURA 40 PCT COM 10 UNIDADES </t>
  </si>
  <si>
    <t>BABADOR DESCARTÁVEL PACOTE COM 100 UNIDADES</t>
  </si>
  <si>
    <t>BANDEJA CLÍNICA INOX AUTOCLAVÁVEL TAMANHO APROXIMADO 22 X 12 X 1,5 CM</t>
  </si>
  <si>
    <t>BARREIRA GENGIVAL FOTOPOLIMERIZÁVEL (SERINGA)</t>
  </si>
  <si>
    <t>TUB</t>
  </si>
  <si>
    <t>BORRACHA PARA ACABAMENTO E POLIMENTO DE RESINA FOTO PARA CONTRA-ÂNGULO COM MANDRIL MONTADO</t>
  </si>
  <si>
    <t>BROCA CIRÚRGICA ZECRIA</t>
  </si>
  <si>
    <t>BROCA DE AÇO ESFÉRICA BAIXA ROTAÇÃO Nº 1</t>
  </si>
  <si>
    <t>BROCA DE AÇO ESFÉRICA BAIXA ROTAÇÃO Nº 2</t>
  </si>
  <si>
    <t>BROCA DE AÇO ESFÉRICA BAIXA ROTAÇÃO Nº 3</t>
  </si>
  <si>
    <t>BROCA DE AÇO ESFÉRICA BAIXA ROTAÇÃO Nº 4</t>
  </si>
  <si>
    <t>BROCA DIAMANTADA Nº 1034</t>
  </si>
  <si>
    <t>BROCA DIAMANTADA Nº 1035</t>
  </si>
  <si>
    <t>BROCA DIAMANTADA P/ ALTA ROTAÇÃO Nº 1011</t>
  </si>
  <si>
    <t>BROCA DIAMANTADA P/ ALTA ROTAÇÃO Nº 1012</t>
  </si>
  <si>
    <t>BROCA DIAMANTADA P/ ALTA ROTAÇÃO Nº 1013</t>
  </si>
  <si>
    <t>BROCA DIAMANTADA P/ ALTA ROTAÇÃO Nº 1014</t>
  </si>
  <si>
    <t>BROCA DIAMANTADA P/ ALTA ROTAÇÃO Nº 1015</t>
  </si>
  <si>
    <t>BROCA DIAMANTADA P/ ALTA ROTAÇÃO Nº 1091</t>
  </si>
  <si>
    <t>BROCA DIAMANTADA P/ ALTA ROTAÇÃO Nº 1092</t>
  </si>
  <si>
    <t>BROCA DIAMANTADA P/ ALTA ROTAÇÃO Nº 1093</t>
  </si>
  <si>
    <t>BROCA DIAMANTADA P/ ALTA ROTAÇÃO Nº 1095</t>
  </si>
  <si>
    <t>BROCA DIAMANTADA P/ ALTA ROTAÇÃO Nº 2135</t>
  </si>
  <si>
    <t>BROCA DIAMANTADA P/ ALTA ROTAÇÃO Nº 3017 HL</t>
  </si>
  <si>
    <t>BROCA DIAMANTADA P/ ALTA ROTAÇÃO Nº 3018 HL</t>
  </si>
  <si>
    <t>BROCA MAXICUT</t>
  </si>
  <si>
    <t>BROCA P/ ACABAMENTO ULTRA FINA Nº 3168 - PÊRA</t>
  </si>
  <si>
    <t>BROCA P/ ACABAMENTO ULTRA-FINA Nº 3118 FF - CHAMA</t>
  </si>
  <si>
    <t>BROCA P/ ACABAMENTO ULTRA-FINA Nº 3195 FF - PONTA DE LANÇA</t>
  </si>
  <si>
    <t>BROCA P/ POLIMENTO ALTA ROTAÇÃO TIPO SHOFU PONTA DE LANÇA</t>
  </si>
  <si>
    <t>CABO PARA ESPELHO ODONTOLÓGICO</t>
  </si>
  <si>
    <t>CÂMARA ESCURA PARA REVELAÇÃO DE PELÍCULAS ODONTOLÓGICAS</t>
  </si>
  <si>
    <t>CANETA DE ALTA ROTAÇÃO (TURBINA) TRIJATO, PUSH BUTTON</t>
  </si>
  <si>
    <t>CAPSULAS DE ALMÁLGAMA 1 PORÇÃO - POTE COM 500 CAPSULAS</t>
  </si>
  <si>
    <t>CAPSULAS DE ALMÁLGAMA 2 PORÇÕES - POTE COM 500 CAPSULAS</t>
  </si>
  <si>
    <t>CARBONO P/ OCLUSÃO - BLOCO C/ 12 FOLHAS</t>
  </si>
  <si>
    <t>BLC</t>
  </si>
  <si>
    <t>CARPULE PARA ANESTESIA EM AÇO INOX</t>
  </si>
  <si>
    <t>CATALISADOR PARA SILICONE DE CONDENSAÇÃO LEVE</t>
  </si>
  <si>
    <t>CÊRA 7 EM LÂMINAS CX C/ 18 LÂMINAS</t>
  </si>
  <si>
    <t>CÊRA UTILIDADE CX C/ 05 LÂMINAS</t>
  </si>
  <si>
    <t>CIMENTO CIRÚRGICO KIT PÓ E LÍQUIDO (KIT DA MESMA MARCA)</t>
  </si>
  <si>
    <t>CIMENTO DE FOSFATO DE ZINCO PÓ  E LIQ. (KIT DA MESMA MARCA)</t>
  </si>
  <si>
    <t xml:space="preserve">CIMENTO ENDODONTÍCO OBTURADOR DE CANAIS À BASE DE ÓXIDO DE ZINCO E EUGENOL </t>
  </si>
  <si>
    <t xml:space="preserve">CIMENTO ENDODONTÍCO OBTURADOR DE CANAIS COM HIDRÓXIDO DE CÁLCIO </t>
  </si>
  <si>
    <t>CIMENTO HIDRÓXIDO DE CÁLCIO (KIT COMPOSIÇAO RADIOPACA C/ PASTA BASE E CATALISADORA) TIPO HIDRO C</t>
  </si>
  <si>
    <t>CIMENTO RESINOSO DUAL (BASE + CATALISADOR) - KIT DE SERINGAS</t>
  </si>
  <si>
    <t>CIMENTO TEMPORÁRIO À BASE DE ÓXIDO DE ZINCO E EUGENOL (PRESA RÁPIDA) PÓ E LÍQUIDO (KIT DA MESMA MARCA) - TIPO PULPOSAN</t>
  </si>
  <si>
    <t>COMPRESSA DE GASE 7,5 X 7,5 - 8 DOBRAS - 13 FIOS (PACOTE C/ 500 UNIDADES)</t>
  </si>
  <si>
    <t>CONE DE GUTA PERCHA  CALIBRADO P/ ENDO 1ª SÉRIE (15 A 40)</t>
  </si>
  <si>
    <t>CONE DE GUTA PERCHA ACESSÓRIO P/ ENDO TIPO F</t>
  </si>
  <si>
    <t>CONE DE GUTA PERCHA ACESSÓRIO P/ ENDO TIPO FF</t>
  </si>
  <si>
    <t>CONE DE GUTA PERCHA ACESSÓRIO P/ ENDO TIPO FM</t>
  </si>
  <si>
    <t>CONE DE GUTA PERCHA ACESSÓRIO P/ ENDO TIPO M</t>
  </si>
  <si>
    <t>CONE DE GUTA PERCHA ACESSÓRIO P/ ENDO TIPO R7</t>
  </si>
  <si>
    <t>CONE DE GUTA PERCHA ACESSÓRIO P/ ENDO TIPO R8</t>
  </si>
  <si>
    <t>CONE DE GUTA PERCHA CALIBRADO P/ ENDO 2ª SÉRIE (45 A 80)</t>
  </si>
  <si>
    <t>CONE DE GUTA PERCHA TAMANHO EL (EXTRA-LARGER)</t>
  </si>
  <si>
    <t xml:space="preserve">CONE DE GUTA PERCHA TAMANHO FM </t>
  </si>
  <si>
    <t>CONE DE GUTA PERCHA TAMANHO M</t>
  </si>
  <si>
    <t>CONE DE PAPEL ABSORVENTE 1ª SÉRIE (15 A 40)</t>
  </si>
  <si>
    <t>CONE DE PAPEL ABSORVENTE 2ª SÉRIE (45 A 80)</t>
  </si>
  <si>
    <t>CONE DE PAPEL ABSORVENTE PARA ENDODONTIA TAMANHO M</t>
  </si>
  <si>
    <t>CONTRA ÂNGULO INTRA</t>
  </si>
  <si>
    <t>CREME DENTAL TUBO PEQUENO 50G</t>
  </si>
  <si>
    <t>CUNHA DE MADEIRA DESCARTÁVEL CAIXA COM 100 UNIDADES</t>
  </si>
  <si>
    <t>CURSOR P/ LIMA ENDODÔNTICA</t>
  </si>
  <si>
    <t>DENTE 2D 66 SUPERIOR</t>
  </si>
  <si>
    <t>DENTE 3 M 66 INFERIOR</t>
  </si>
  <si>
    <t>DENTE 32 L 66 SUPERIOR</t>
  </si>
  <si>
    <t>DENTE 32 M 66 INFERIOR</t>
  </si>
  <si>
    <t>DENTE 32 M 66 SUPERIOR</t>
  </si>
  <si>
    <t>DESSENSIBILIZANTE DENTINÁRIO À BASE DE NITRATO DE POTÁSSIO 5% E FLUORETO DE SÓDIO 2% EM GEL - SERINGA COM 2,5G</t>
  </si>
  <si>
    <t xml:space="preserve">EDTA </t>
  </si>
  <si>
    <t>VID</t>
  </si>
  <si>
    <t>ENDO PTC OU ENDOQUEL (PERÓXIDO DE URÉIA)</t>
  </si>
  <si>
    <t>ESCAVADOR Nº 5 (COLHER DE DENTINA)</t>
  </si>
  <si>
    <t>ESCOVA DE ROBSON P/ CONTRA-ÂNGULO</t>
  </si>
  <si>
    <t>ESCOVA DENTAL INFANTIL MACIA</t>
  </si>
  <si>
    <t>ESPAÇADOR DIGITAL 1ª SÉRIE (15 A 40)</t>
  </si>
  <si>
    <t xml:space="preserve">CX </t>
  </si>
  <si>
    <t>ESPÁTULA LECRON</t>
  </si>
  <si>
    <t xml:space="preserve">ESPÁTULA N º 1 </t>
  </si>
  <si>
    <t>ESPÁTULA SINDESMÓTOMO CIRÚRGICO</t>
  </si>
  <si>
    <t>ESPELHO PLANO ODONTOLÓGICO - Nº 5</t>
  </si>
  <si>
    <t xml:space="preserve">EUCALIPTOL  </t>
  </si>
  <si>
    <t>EXTIRPA NERVO 1ª SÉRIE (15 A 40)</t>
  </si>
  <si>
    <t>FILL CANAL  (CIMENTO OBTURADOR DE CANAIS) PÓ E LÍQUIDO (KIT DA MESMA MARCA)</t>
  </si>
  <si>
    <t>FILME PVC ROLO CABO GIRATÓRIO 12 CM X 120 M</t>
  </si>
  <si>
    <t xml:space="preserve">FIO DE SUTURA AGULHADO (SEDA OU ALGODÃO) 3-0 C/ AGULHA DE SEÇÃO CIRCULAR DE 2 CM </t>
  </si>
  <si>
    <t>FIO DE SUTURA AGULHADO NYLON 3-0 C/ AGULHA DE SEÇÃO CIRCULAR DE 2 CM CAIXA COM 24 ENVELOPES</t>
  </si>
  <si>
    <t>FIO DENTAL C/ 100M</t>
  </si>
  <si>
    <t>FIXADOR P/ RX ODONTOLOGICO FRASCO COM 475ML</t>
  </si>
  <si>
    <t>FLÚOR GEL NEUTRO P/ APLICAÇÃO TÓPICA (1 MINUTO) FRASCO C/ 200ML</t>
  </si>
  <si>
    <t>FORMOCRESOL - VIDRO C/ 10ML</t>
  </si>
  <si>
    <t>GESSO BRANCO TIPO I - PCTE C/ 1 KG</t>
  </si>
  <si>
    <t>GESSO PEDRA AMARELO - PCTE C/ 1 KG</t>
  </si>
  <si>
    <t>GRAMPO PARA REVELAÇÃO DE PELÍCULA ODONTOLÓGICA (COLGADURA)</t>
  </si>
  <si>
    <t>HEMOSTÁTICO TÓPICO LÍQUIDO</t>
  </si>
  <si>
    <t>HIDRÓXIDO DE CÁLCIO PA</t>
  </si>
  <si>
    <t>HIPOCLORITO DE SÓDIO 2,5 % - LITRO</t>
  </si>
  <si>
    <t>IONÔMERO DE VIDRO P/ RESTAURAÇÃO PÓ E LÍQUIDO (KIT DA MESMA MARCA, TIPO MAXION)</t>
  </si>
  <si>
    <t>JOGO DE ALAVANCAS APEXO PONTA SERRILHADA, LIGA DE AÇO INOXIDÁVEL DE ALTA QUALIDADE, AUTOCLAVÁVEL - KIT COM 03 (Nº 301, 302 E 303)</t>
  </si>
  <si>
    <t>JG</t>
  </si>
  <si>
    <t>JOGO DE MOLDEIRAS LISAS PARA ADULTOS DENTADOS</t>
  </si>
  <si>
    <t>LÂMINA PARA BISTURI ESTÉRIL Nº 15 CX COM 100 UNIDADES</t>
  </si>
  <si>
    <t xml:space="preserve">LAMPARINA TIPO HANAL </t>
  </si>
  <si>
    <t>LENÇOL DE BORRACHA PARA ISOLAMENTO ABSOLUTO - TAMANHO 13,5 X 13,5 CM - CAIXA COM 26 UNIDADES</t>
  </si>
  <si>
    <t>LIMA EASY S - LIMAS PRODUZIDAS EM LIGA DE NITI COM TRATAMENTO TÉRMICO CM- KIT COM 04 MODELOS - 25 MM</t>
  </si>
  <si>
    <t>LIMA EASY S - LIMAS PRODUZIDAS EM LIGA DE NITI COM TRATAMENTO TÉRMICO CM- KIT COM 04 MODELOS - 31 MM</t>
  </si>
  <si>
    <t>LIMA ENDODÔNTICA TIPO HEDSTROEN FLEXO FILE 1ª SÉRIE (15 A 40)  (25MM)</t>
  </si>
  <si>
    <t>LIMA ENDODÔNTICA TIPO HEDSTROEN FLEXO FILE 2ª SÉRIE (45 A 80)  (25MM)</t>
  </si>
  <si>
    <t>LIMA ENDODÔNTICA TIPO KERR FLEXO FILE 1ª SÉRIE (15 A 40) (25MM)</t>
  </si>
  <si>
    <t>LIMA ENDODÔNTICA TIPO KERR FLEXO FILE 1ª SÉRIE (15 A 40) (31MM)</t>
  </si>
  <si>
    <t>LIMA ENDODÔNTICA TIPO KERR FLEXO FILE 2ª SÉRIE (45 A 80) (25MM)</t>
  </si>
  <si>
    <t>LIMA ENDODÔNTICA TIPO KERR FLEXO FILE 2ª SÉRIE (45 A 80) (31MM)</t>
  </si>
  <si>
    <t>LIMA ENDODÔNTICA TIPO KERR FLEXO FILE Nº 08 (25MM)</t>
  </si>
  <si>
    <t>LIMA ENDODÔNTICA TIPO KERR FLEXO FILE Nº 08 (31MM)</t>
  </si>
  <si>
    <t>LIMA ENDODÔNTICA TIPO KERR FLEXO FILE Nº 10 (25MM)</t>
  </si>
  <si>
    <t>LIMA ENDODÔNTICA TIPO KERR FLEXO FILE Nº 10 (31MM)</t>
  </si>
  <si>
    <t>LIMA ENDODÔNTICA TIPO KERR FLEXO FILE Nº 15 (25MM)</t>
  </si>
  <si>
    <t>LIMA ENDODÔNTICA TIPO KERR FLEXO FILE Nº 15 (31MM)</t>
  </si>
  <si>
    <t>LÍQUIDO P/ ESTERILIZAÇÃO QUÍMICA À BASE DE FORMALDEÍDO (SOLUÇÃO PRONTA P/ USO)TIPO GERMEKILL OU GERME- RIO - GALÃO C/ 5000 ML</t>
  </si>
  <si>
    <t>LUVA DESCARTÁVEL PARA PROCEDIMENTO TAM. G CX COM 100 UNIDADES</t>
  </si>
  <si>
    <t>LUVA DESCARTÁVEL PARA PROCEDIMENTO TAM. M CX COM 100 UNIDADES</t>
  </si>
  <si>
    <t>LUVA DESCARTÁVEL PARA PROCEDIMENTO TAM. P CX COM 100 UNIDADES</t>
  </si>
  <si>
    <t>LUVA DESCARTÁVEL PARA PROCEDIMENTO TAM. PP CX COM 100 UNIDADES</t>
  </si>
  <si>
    <t>MÁSCARA DESCARTÁVEL TRIPLA CAMADA COM ELÁSTICO CAIXA COM 50 UND</t>
  </si>
  <si>
    <t>MÁSCARA N95</t>
  </si>
  <si>
    <t>MÁSCARA PFF2</t>
  </si>
  <si>
    <t>MATRIZ DE AÇO 5MM - ROLO C/ 0,5 M</t>
  </si>
  <si>
    <t>MATRIZ DE AÇO 7MM - ROLO C/ 0,5 M</t>
  </si>
  <si>
    <t>MICRO MOTOR INTRA</t>
  </si>
  <si>
    <t>MICROBUSH APLICADOR DESCARTÁVEL EMBALAGEM TUBO COM 100 UNIDADES - FINO</t>
  </si>
  <si>
    <t>MICROBUSH APLICADOR DESCARTÁVEL EMBALAGEM TUBO COM 100 UNIDADES - REGULAR</t>
  </si>
  <si>
    <t>MUFLA PARA LABORATÓRIO DE PRÓTESE</t>
  </si>
  <si>
    <t>OBTURADOR PROVISÓRIO FOTOPOLIMERIZÁVEL SERINGA</t>
  </si>
  <si>
    <t>OBTURADOR PROVISÓRIO POTE COM 25 GRAMAS</t>
  </si>
  <si>
    <t>ÓCULOS DE PROTEÇÃO COM LENTE TRANSPARENTE</t>
  </si>
  <si>
    <t>ÓLEO LUBRIFICANTE PARA ALTA E BAIXA ROTAÇÃO - SPRAY COM 200 ML</t>
  </si>
  <si>
    <t>ÓXIDO DE ZINCO E EUGENOL (KIT DA MESMA MARCA)</t>
  </si>
  <si>
    <t>PAPEL GRAU CIRÚRGICO 10 X 100</t>
  </si>
  <si>
    <t>PAPEL GRAU CIRÚRGICO 15 X 100</t>
  </si>
  <si>
    <t>PAPEL GRAU CIRÚRGICO 20 X 100</t>
  </si>
  <si>
    <t>PAPEL GRAU CIRÚRGICO 50 X 100</t>
  </si>
  <si>
    <t>PARAMONOCLOROFENOL CANFORADO VIDRO</t>
  </si>
  <si>
    <t xml:space="preserve">PASTA PROFILÁTICA C/ FLÚOR </t>
  </si>
  <si>
    <t>PEDRA BRANCA MONTADA TIPO PÊRA PARA PRÓTESE</t>
  </si>
  <si>
    <t>PEDRA BRANCA MONTADA TIPO TRONCO CÔNICA PARA PRÓTESE</t>
  </si>
  <si>
    <t>PELÍCULA P/ RX ODONTOLÓGICO (FILME PERIAPICIAL TIPO KODAK) - CX C/ 150 UND</t>
  </si>
  <si>
    <t xml:space="preserve">PINÇA CLÍNICA P/ ALGODÃO </t>
  </si>
  <si>
    <t>PINO DE FIBRA DE VIDRO Nº 0,5 CAIXA</t>
  </si>
  <si>
    <t>PINO DE FIBRA DE VIDRO Nº 1 CAIXA</t>
  </si>
  <si>
    <t>PLACA CRISTAL PARA PLASTIFICADORA 2MM</t>
  </si>
  <si>
    <t>PORTA MATRIZ DE AÇO TIPO IVORY</t>
  </si>
  <si>
    <t>PORTA-AGULHA MAYO 14 CM</t>
  </si>
  <si>
    <t>PORTA-AGULHA MAYO 17 CM</t>
  </si>
  <si>
    <t>POSICIONADOR PARA PELÍCULA RADIOGRÁFICA ODONTOLÓGICA</t>
  </si>
  <si>
    <t>POTE DAPPEN PLÁSTICO</t>
  </si>
  <si>
    <t xml:space="preserve">POTE DAPPEN VIDRO </t>
  </si>
  <si>
    <t>PRENSA PARA LABORATÓRIO</t>
  </si>
  <si>
    <t>RESINA ACRÍLICA PÓ AUTOPOLIMERIZANTE ROSA CLARO VID C/ 450 GR</t>
  </si>
  <si>
    <t xml:space="preserve">RESINA FOTO NANOHÍBRIDA - SERINGA C/ 4G - COR A1 P/ DENTINA </t>
  </si>
  <si>
    <t>RESINA FOTO NANOHÍBRIDA - SERINGA C/ 4G - COR A2 P/ DENTINA</t>
  </si>
  <si>
    <t>RESINA FOTO NANOHÍBRIDA - SERINGA C/ 4G - COR A3 P/ DENTINA</t>
  </si>
  <si>
    <t>RESINA FOTO NANOHÍBRIDA - SERINGA C/ 4G - COR A3,5 P/ DENTINA</t>
  </si>
  <si>
    <t>REVELADOR PARA RX ODONTOLÓGICO FRASCO COM 475ML</t>
  </si>
  <si>
    <t>ROLETE DE ALGODÃO PACOTE COM 100 UND</t>
  </si>
  <si>
    <t>ROLO DE PAPEL ALUMÍNIO COM SERRA METÁLICA NA CAIXA TAM 12 CM X 80 MM</t>
  </si>
  <si>
    <t>SABONETE LÍQUIDO GERMICIDA GALÃO COM 05 LITROS</t>
  </si>
  <si>
    <t>SELANTE P/ CICATRÍCULAS E FISSURAS FOTOPOLIMERIZÁVEL</t>
  </si>
  <si>
    <t>SILANO VIDRO</t>
  </si>
  <si>
    <t>SILICONE DE CONDENSAÇÃO PASTA LEVE</t>
  </si>
  <si>
    <t>SOLUÇÃO DE CLOREXIDINE (NOPLAK,PERIOGAR OU SIMILAR) FRASCO COM 1100 ML</t>
  </si>
  <si>
    <t>SONDA EXPLORADORA CLÍNICA Nº 5</t>
  </si>
  <si>
    <t>SUGADOR CIRÚRGICO ESTÉRIL DESCATÁVEL CX COM 20 UNIDADES</t>
  </si>
  <si>
    <t>SUGADOR DE SALIVA DESCARTÁVEL</t>
  </si>
  <si>
    <t>SUGADOR ENDODÔNTICO DESCARTÁVEL</t>
  </si>
  <si>
    <t>TAÇA DE BORRACHA P/ PROFILAXIA</t>
  </si>
  <si>
    <t>TESOURA CIRÚRGICA PONTA RETA FINA 11 CM</t>
  </si>
  <si>
    <t>TESOURA CIRÚRGICA PONTA RETA FINA 14 CM</t>
  </si>
  <si>
    <t>TIRA DE LIXA DE POLIÉSTER C/ CENTRO NEUTRO TIPO 3M CX COM 50 UND</t>
  </si>
  <si>
    <t>TIRA DE LIXA METÁLICA P/ AMÁLG. 4MM</t>
  </si>
  <si>
    <t>TIRA DE LIXA METÁLICA P/ AMÁLG. 6MM</t>
  </si>
  <si>
    <t>TIRA DE POLIÉSTER (MATRIZ) C/ 50 UM</t>
  </si>
  <si>
    <t>TOUCA DESCARTÁVEL COM ELÁSTICO PACOTE COM 100 UND</t>
  </si>
  <si>
    <t>TRICRESOL FORMALINA</t>
  </si>
  <si>
    <t>VASELINA SÓLIDA POTE DE 90G A 100G</t>
  </si>
  <si>
    <t>VERNIZ CAVITÁRIO C/ FLÚOR 10 ML</t>
  </si>
  <si>
    <t>PREGÃO ELETRÔNICO Nº 123/2023</t>
  </si>
  <si>
    <t>PROCESSO ADMINISTRATIVO N° 2581/2023 de 18/07/2023</t>
  </si>
  <si>
    <t>EVENTUAL AQUISIÇÃO DE MATERIAIS ODONTOLÓGICOS - SRP</t>
  </si>
  <si>
    <t>O pagamento do objeto de que trata o PREGÃO ELETRÔNICO 123/2023, será efetuado pela Tesouraria da Secretaria Municipal de Saúde de Sumidouro.</t>
  </si>
  <si>
    <t>Abertura das Propostas: 06/10/2023, às 09:00hs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</si>
</sst>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quot;R$ &quot;* #,##0.00_);_(&quot;R$ &quot;* \(#,##0.00\);_(&quot;R$ &quot;* &quot;-&quot;??_);_(@_)"/>
    <numFmt numFmtId="165" formatCode="_(* #,##0.00_);_(* \(#,##0.00\);_(* &quot;-&quot;??_);_(@_)"/>
    <numFmt numFmtId="166" formatCode="_(&quot;R$&quot;* #,##0.00_);_(&quot;R$&quot;* \(#,##0.00\);_(&quot;R$&quot;* &quot;-&quot;??_);_(@_)"/>
    <numFmt numFmtId="167" formatCode="#,#00"/>
    <numFmt numFmtId="168" formatCode="00"/>
    <numFmt numFmtId="169" formatCode="#,##0.00#"/>
    <numFmt numFmtId="170" formatCode="0.00#"/>
  </numFmts>
  <fonts count="17" x14ac:knownFonts="1">
    <font>
      <sz val="10"/>
      <name val="Arial"/>
    </font>
    <font>
      <sz val="10"/>
      <name val="Arial"/>
      <family val="2"/>
    </font>
    <font>
      <sz val="10"/>
      <name val="Arial"/>
      <family val="2"/>
    </font>
    <font>
      <b/>
      <sz val="10"/>
      <name val="Arial"/>
      <family val="2"/>
    </font>
    <font>
      <b/>
      <sz val="14"/>
      <name val="Arial"/>
      <family val="2"/>
    </font>
    <font>
      <b/>
      <sz val="11"/>
      <name val="Arial"/>
      <family val="2"/>
    </font>
    <font>
      <b/>
      <sz val="6"/>
      <name val="Arial"/>
      <family val="2"/>
    </font>
    <font>
      <sz val="8"/>
      <name val="Arial"/>
      <family val="2"/>
    </font>
    <font>
      <b/>
      <sz val="8"/>
      <name val="Arial"/>
      <family val="2"/>
    </font>
    <font>
      <b/>
      <sz val="7"/>
      <name val="Arial"/>
      <family val="2"/>
    </font>
    <font>
      <sz val="7"/>
      <name val="Arial"/>
      <family val="2"/>
    </font>
    <font>
      <sz val="8"/>
      <color indexed="8"/>
      <name val="Arial"/>
      <family val="2"/>
    </font>
    <font>
      <sz val="7"/>
      <color indexed="9"/>
      <name val="Arial"/>
      <family val="2"/>
    </font>
    <font>
      <u/>
      <sz val="10"/>
      <color indexed="9"/>
      <name val="Arial"/>
      <family val="2"/>
    </font>
    <font>
      <sz val="10"/>
      <color indexed="9"/>
      <name val="Arial"/>
      <family val="2"/>
    </font>
    <font>
      <b/>
      <u/>
      <sz val="9"/>
      <name val="Arial"/>
      <family val="2"/>
    </font>
    <font>
      <b/>
      <sz val="9"/>
      <name val="Arial"/>
      <family val="2"/>
    </font>
  </fonts>
  <fills count="9">
    <fill>
      <patternFill patternType="none"/>
    </fill>
    <fill>
      <patternFill patternType="gray125"/>
    </fill>
    <fill>
      <patternFill patternType="solid">
        <fgColor indexed="44"/>
        <bgColor indexed="64"/>
      </patternFill>
    </fill>
    <fill>
      <patternFill patternType="solid">
        <fgColor indexed="41"/>
        <bgColor indexed="64"/>
      </patternFill>
    </fill>
    <fill>
      <patternFill patternType="solid">
        <fgColor indexed="47"/>
        <bgColor indexed="64"/>
      </patternFill>
    </fill>
    <fill>
      <patternFill patternType="solid">
        <fgColor indexed="42"/>
        <bgColor indexed="64"/>
      </patternFill>
    </fill>
    <fill>
      <patternFill patternType="solid">
        <fgColor indexed="40"/>
        <bgColor indexed="64"/>
      </patternFill>
    </fill>
    <fill>
      <patternFill patternType="solid">
        <fgColor indexed="22"/>
        <bgColor indexed="64"/>
      </patternFill>
    </fill>
    <fill>
      <patternFill patternType="solid">
        <fgColor indexed="27"/>
        <bgColor indexed="42"/>
      </patternFill>
    </fill>
  </fills>
  <borders count="11">
    <border>
      <left/>
      <right/>
      <top/>
      <bottom/>
      <diagonal/>
    </border>
    <border>
      <left style="thin">
        <color indexed="64"/>
      </left>
      <right style="thin">
        <color indexed="64"/>
      </right>
      <top style="thin">
        <color indexed="64"/>
      </top>
      <bottom style="thin">
        <color indexed="64"/>
      </bottom>
      <diagonal/>
    </border>
    <border>
      <left style="hair">
        <color indexed="23"/>
      </left>
      <right style="hair">
        <color indexed="23"/>
      </right>
      <top style="hair">
        <color indexed="23"/>
      </top>
      <bottom style="hair">
        <color indexed="23"/>
      </bottom>
      <diagonal/>
    </border>
    <border>
      <left/>
      <right/>
      <top/>
      <bottom style="hair">
        <color indexed="23"/>
      </bottom>
      <diagonal/>
    </border>
    <border>
      <left style="thin">
        <color indexed="8"/>
      </left>
      <right style="thin">
        <color indexed="8"/>
      </right>
      <top style="thin">
        <color indexed="8"/>
      </top>
      <bottom style="thin">
        <color indexed="8"/>
      </bottom>
      <diagonal/>
    </border>
    <border>
      <left/>
      <right/>
      <top style="hair">
        <color indexed="23"/>
      </top>
      <bottom style="hair">
        <color indexed="23"/>
      </bottom>
      <diagonal/>
    </border>
    <border>
      <left style="hair">
        <color indexed="23"/>
      </left>
      <right/>
      <top style="hair">
        <color indexed="23"/>
      </top>
      <bottom/>
      <diagonal/>
    </border>
    <border>
      <left/>
      <right style="hair">
        <color indexed="23"/>
      </right>
      <top style="hair">
        <color indexed="23"/>
      </top>
      <bottom/>
      <diagonal/>
    </border>
    <border>
      <left style="hair">
        <color indexed="23"/>
      </left>
      <right/>
      <top/>
      <bottom style="hair">
        <color indexed="23"/>
      </bottom>
      <diagonal/>
    </border>
    <border>
      <left/>
      <right style="hair">
        <color indexed="23"/>
      </right>
      <top/>
      <bottom style="hair">
        <color indexed="23"/>
      </bottom>
      <diagonal/>
    </border>
    <border>
      <left/>
      <right/>
      <top style="hair">
        <color indexed="23"/>
      </top>
      <bottom style="hair">
        <color indexed="55"/>
      </bottom>
      <diagonal/>
    </border>
  </borders>
  <cellStyleXfs count="3">
    <xf numFmtId="0" fontId="0" fillId="0" borderId="0"/>
    <xf numFmtId="166" fontId="1" fillId="0" borderId="0" applyFont="0" applyFill="0" applyBorder="0" applyAlignment="0" applyProtection="0"/>
    <xf numFmtId="165" fontId="1" fillId="0" borderId="0" applyFont="0" applyFill="0" applyBorder="0" applyAlignment="0" applyProtection="0"/>
  </cellStyleXfs>
  <cellXfs count="74">
    <xf numFmtId="0" fontId="0" fillId="0" borderId="0" xfId="0"/>
    <xf numFmtId="0" fontId="2" fillId="0" borderId="0" xfId="0" applyFont="1" applyAlignment="1" applyProtection="1">
      <alignment horizontal="center" vertical="center" wrapText="1"/>
      <protection hidden="1"/>
    </xf>
    <xf numFmtId="0" fontId="2" fillId="0" borderId="0" xfId="0" applyFont="1" applyAlignment="1" applyProtection="1">
      <alignment vertical="center" wrapText="1"/>
      <protection hidden="1"/>
    </xf>
    <xf numFmtId="0" fontId="3" fillId="0" borderId="0" xfId="0" applyFont="1" applyAlignment="1" applyProtection="1">
      <alignment horizontal="left" vertical="center"/>
      <protection hidden="1"/>
    </xf>
    <xf numFmtId="0" fontId="0" fillId="0" borderId="0" xfId="0" applyAlignment="1">
      <alignment horizontal="center"/>
    </xf>
    <xf numFmtId="0" fontId="2" fillId="0" borderId="0" xfId="0" applyFont="1"/>
    <xf numFmtId="0" fontId="5" fillId="0" borderId="0" xfId="0" applyFont="1" applyAlignment="1" applyProtection="1">
      <alignment vertical="center"/>
      <protection hidden="1"/>
    </xf>
    <xf numFmtId="4" fontId="7" fillId="0" borderId="0" xfId="0" applyNumberFormat="1" applyFont="1" applyAlignment="1" applyProtection="1">
      <alignment vertical="center" wrapText="1"/>
      <protection hidden="1"/>
    </xf>
    <xf numFmtId="0" fontId="7" fillId="0" borderId="0" xfId="0" applyFont="1" applyAlignment="1" applyProtection="1">
      <alignment vertical="center" wrapText="1"/>
      <protection hidden="1"/>
    </xf>
    <xf numFmtId="49" fontId="0" fillId="0" borderId="0" xfId="0" applyNumberFormat="1"/>
    <xf numFmtId="170" fontId="5" fillId="0" borderId="0" xfId="0" applyNumberFormat="1" applyFont="1" applyAlignment="1" applyProtection="1">
      <alignment vertical="center"/>
      <protection hidden="1"/>
    </xf>
    <xf numFmtId="170" fontId="2" fillId="0" borderId="0" xfId="2" applyNumberFormat="1" applyFont="1" applyBorder="1" applyAlignment="1" applyProtection="1">
      <alignment horizontal="center" vertical="center" wrapText="1"/>
      <protection hidden="1"/>
    </xf>
    <xf numFmtId="0" fontId="2" fillId="0" borderId="0" xfId="0" applyFont="1" applyAlignment="1">
      <alignment wrapText="1"/>
    </xf>
    <xf numFmtId="169" fontId="2" fillId="0" borderId="0" xfId="0" applyNumberFormat="1" applyFont="1" applyAlignment="1" applyProtection="1">
      <alignment horizontal="center" vertical="center" wrapText="1"/>
      <protection hidden="1"/>
    </xf>
    <xf numFmtId="169" fontId="5" fillId="0" borderId="0" xfId="0" applyNumberFormat="1" applyFont="1" applyAlignment="1" applyProtection="1">
      <alignment vertical="center"/>
      <protection hidden="1"/>
    </xf>
    <xf numFmtId="0" fontId="6" fillId="0" borderId="0" xfId="0" applyFont="1" applyAlignment="1" applyProtection="1">
      <alignment horizontal="right"/>
      <protection hidden="1"/>
    </xf>
    <xf numFmtId="0" fontId="0" fillId="2" borderId="1" xfId="0" applyFill="1" applyBorder="1"/>
    <xf numFmtId="0" fontId="0" fillId="3" borderId="1" xfId="0" applyFill="1" applyBorder="1" applyAlignment="1">
      <alignment vertical="center" wrapText="1"/>
    </xf>
    <xf numFmtId="0" fontId="0" fillId="3" borderId="1" xfId="0" applyFill="1" applyBorder="1"/>
    <xf numFmtId="49" fontId="0" fillId="3" borderId="1" xfId="0" applyNumberFormat="1" applyFill="1" applyBorder="1"/>
    <xf numFmtId="0" fontId="0" fillId="4" borderId="1" xfId="0" applyFill="1" applyBorder="1" applyAlignment="1">
      <alignment vertical="center" wrapText="1"/>
    </xf>
    <xf numFmtId="0" fontId="0" fillId="0" borderId="0" xfId="0" applyAlignment="1">
      <alignment wrapText="1"/>
    </xf>
    <xf numFmtId="0" fontId="0" fillId="5" borderId="1" xfId="0" applyFill="1" applyBorder="1" applyAlignment="1">
      <alignment vertical="center"/>
    </xf>
    <xf numFmtId="0" fontId="0" fillId="0" borderId="0" xfId="0" applyAlignment="1">
      <alignment vertical="center"/>
    </xf>
    <xf numFmtId="0" fontId="1" fillId="0" borderId="0" xfId="0" applyFont="1" applyAlignment="1">
      <alignment horizontal="left" vertical="center" wrapText="1"/>
    </xf>
    <xf numFmtId="0" fontId="0" fillId="6" borderId="1" xfId="0" applyFill="1" applyBorder="1" applyAlignment="1">
      <alignment vertical="center"/>
    </xf>
    <xf numFmtId="0" fontId="8" fillId="0" borderId="0" xfId="0" applyFont="1" applyAlignment="1" applyProtection="1">
      <alignment horizontal="right"/>
      <protection hidden="1"/>
    </xf>
    <xf numFmtId="0" fontId="10" fillId="0" borderId="0" xfId="0" applyFont="1" applyAlignment="1" applyProtection="1">
      <alignment vertical="center" wrapText="1"/>
      <protection hidden="1"/>
    </xf>
    <xf numFmtId="0" fontId="4" fillId="0" borderId="0" xfId="0" applyFont="1" applyAlignment="1" applyProtection="1">
      <alignment horizontal="center" vertical="center"/>
      <protection hidden="1"/>
    </xf>
    <xf numFmtId="169" fontId="4" fillId="0" borderId="0" xfId="0" applyNumberFormat="1" applyFont="1" applyAlignment="1" applyProtection="1">
      <alignment horizontal="center" vertical="center"/>
      <protection hidden="1"/>
    </xf>
    <xf numFmtId="170" fontId="4" fillId="0" borderId="0" xfId="0" applyNumberFormat="1" applyFont="1" applyAlignment="1" applyProtection="1">
      <alignment horizontal="center" vertical="center"/>
      <protection hidden="1"/>
    </xf>
    <xf numFmtId="0" fontId="7" fillId="0" borderId="2" xfId="0" applyFont="1" applyBorder="1" applyAlignment="1">
      <alignment vertical="center" wrapText="1"/>
    </xf>
    <xf numFmtId="0" fontId="8" fillId="7" borderId="2" xfId="0" applyFont="1" applyFill="1" applyBorder="1" applyAlignment="1" applyProtection="1">
      <alignment horizontal="center" vertical="center" wrapText="1"/>
      <protection hidden="1"/>
    </xf>
    <xf numFmtId="168" fontId="7" fillId="0" borderId="2" xfId="0" applyNumberFormat="1" applyFont="1" applyBorder="1" applyAlignment="1">
      <alignment horizontal="center" vertical="center" wrapText="1"/>
    </xf>
    <xf numFmtId="0" fontId="11" fillId="0" borderId="2" xfId="0" applyFont="1" applyBorder="1" applyAlignment="1">
      <alignment horizontal="center" vertical="center" wrapText="1"/>
    </xf>
    <xf numFmtId="169" fontId="8" fillId="0" borderId="2" xfId="2" applyNumberFormat="1" applyFont="1" applyFill="1" applyBorder="1" applyAlignment="1" applyProtection="1">
      <alignment horizontal="center" vertical="center" wrapText="1"/>
      <protection hidden="1"/>
    </xf>
    <xf numFmtId="168" fontId="10" fillId="0" borderId="0" xfId="0" applyNumberFormat="1" applyFont="1" applyAlignment="1" applyProtection="1">
      <alignment vertical="center" wrapText="1"/>
      <protection hidden="1"/>
    </xf>
    <xf numFmtId="0" fontId="10" fillId="0" borderId="0" xfId="0" applyFont="1" applyAlignment="1" applyProtection="1">
      <alignment horizontal="left" vertical="center"/>
      <protection hidden="1"/>
    </xf>
    <xf numFmtId="49" fontId="2" fillId="0" borderId="0" xfId="2" applyNumberFormat="1" applyFont="1" applyBorder="1" applyAlignment="1" applyProtection="1">
      <alignment horizontal="center" vertical="center" wrapText="1"/>
      <protection hidden="1"/>
    </xf>
    <xf numFmtId="49" fontId="2" fillId="0" borderId="0" xfId="0" applyNumberFormat="1" applyFont="1" applyAlignment="1" applyProtection="1">
      <alignment vertical="center" wrapText="1"/>
      <protection hidden="1"/>
    </xf>
    <xf numFmtId="49" fontId="7" fillId="0" borderId="0" xfId="0" applyNumberFormat="1" applyFont="1" applyAlignment="1" applyProtection="1">
      <alignment vertical="center" wrapText="1"/>
      <protection hidden="1"/>
    </xf>
    <xf numFmtId="49" fontId="12" fillId="0" borderId="0" xfId="0" applyNumberFormat="1" applyFont="1" applyAlignment="1" applyProtection="1">
      <alignment vertical="center" wrapText="1"/>
      <protection hidden="1"/>
    </xf>
    <xf numFmtId="49" fontId="13" fillId="0" borderId="0" xfId="0" applyNumberFormat="1" applyFont="1" applyAlignment="1" applyProtection="1">
      <alignment vertical="center" wrapText="1"/>
      <protection hidden="1"/>
    </xf>
    <xf numFmtId="49" fontId="12" fillId="0" borderId="0" xfId="0" applyNumberFormat="1" applyFont="1" applyAlignment="1" applyProtection="1">
      <alignment horizontal="left" vertical="center" wrapText="1"/>
      <protection hidden="1"/>
    </xf>
    <xf numFmtId="49" fontId="14" fillId="0" borderId="0" xfId="0" applyNumberFormat="1" applyFont="1" applyAlignment="1" applyProtection="1">
      <alignment vertical="center" wrapText="1"/>
      <protection hidden="1"/>
    </xf>
    <xf numFmtId="169" fontId="8" fillId="7" borderId="2" xfId="0" applyNumberFormat="1" applyFont="1" applyFill="1" applyBorder="1" applyAlignment="1" applyProtection="1">
      <alignment horizontal="center" vertical="center" wrapText="1"/>
      <protection hidden="1"/>
    </xf>
    <xf numFmtId="169" fontId="10" fillId="0" borderId="0" xfId="0" applyNumberFormat="1" applyFont="1" applyAlignment="1" applyProtection="1">
      <alignment vertical="center" wrapText="1"/>
      <protection hidden="1"/>
    </xf>
    <xf numFmtId="166" fontId="0" fillId="0" borderId="0" xfId="1" applyFont="1" applyFill="1" applyBorder="1" applyAlignment="1" applyProtection="1">
      <alignment horizontal="left"/>
    </xf>
    <xf numFmtId="167" fontId="7" fillId="0" borderId="2" xfId="0" applyNumberFormat="1" applyFont="1" applyBorder="1" applyAlignment="1" applyProtection="1">
      <alignment horizontal="center" vertical="center" wrapText="1"/>
      <protection hidden="1"/>
    </xf>
    <xf numFmtId="169" fontId="4" fillId="0" borderId="3" xfId="0" applyNumberFormat="1" applyFont="1" applyBorder="1" applyAlignment="1" applyProtection="1">
      <alignment horizontal="center" vertical="center"/>
      <protection hidden="1"/>
    </xf>
    <xf numFmtId="169" fontId="7" fillId="0" borderId="2" xfId="0" applyNumberFormat="1" applyFont="1" applyBorder="1" applyAlignment="1" applyProtection="1">
      <alignment horizontal="center" vertical="center" wrapText="1"/>
      <protection hidden="1"/>
    </xf>
    <xf numFmtId="0" fontId="8" fillId="0" borderId="0" xfId="0" applyFont="1" applyAlignment="1" applyProtection="1">
      <alignment vertical="center"/>
      <protection hidden="1"/>
    </xf>
    <xf numFmtId="0" fontId="15" fillId="0" borderId="0" xfId="0" applyFont="1" applyAlignment="1">
      <alignment horizontal="justify"/>
    </xf>
    <xf numFmtId="0" fontId="16" fillId="0" borderId="0" xfId="0" applyFont="1" applyAlignment="1">
      <alignment horizontal="justify"/>
    </xf>
    <xf numFmtId="0" fontId="0" fillId="0" borderId="0" xfId="0" applyAlignment="1">
      <alignment horizontal="left" vertical="center" wrapText="1"/>
    </xf>
    <xf numFmtId="0" fontId="0" fillId="8" borderId="4" xfId="0" applyFill="1" applyBorder="1"/>
    <xf numFmtId="0" fontId="2" fillId="0" borderId="0" xfId="0" applyFont="1" applyAlignment="1">
      <alignment horizontal="left" vertical="center" wrapText="1"/>
    </xf>
    <xf numFmtId="169" fontId="8" fillId="0" borderId="2" xfId="0" applyNumberFormat="1" applyFont="1" applyBorder="1" applyAlignment="1" applyProtection="1">
      <alignment horizontal="center" vertical="center"/>
      <protection locked="0"/>
    </xf>
    <xf numFmtId="0" fontId="8" fillId="0" borderId="3" xfId="0" applyFont="1" applyBorder="1" applyAlignment="1" applyProtection="1">
      <alignment horizontal="left"/>
      <protection locked="0"/>
    </xf>
    <xf numFmtId="0" fontId="1" fillId="0" borderId="0" xfId="0" applyFont="1"/>
    <xf numFmtId="0" fontId="1" fillId="0" borderId="0" xfId="0" applyFont="1" applyAlignment="1">
      <alignment wrapText="1"/>
    </xf>
    <xf numFmtId="0" fontId="1" fillId="0" borderId="0" xfId="0" applyFont="1" applyAlignment="1">
      <alignment vertical="center" wrapText="1"/>
    </xf>
    <xf numFmtId="0" fontId="9" fillId="0" borderId="0" xfId="0" applyFont="1" applyAlignment="1" applyProtection="1">
      <alignment horizontal="left" vertical="center" wrapText="1"/>
      <protection hidden="1"/>
    </xf>
    <xf numFmtId="0" fontId="8" fillId="0" borderId="3" xfId="0" applyFont="1" applyBorder="1" applyAlignment="1" applyProtection="1">
      <alignment horizontal="left"/>
      <protection locked="0"/>
    </xf>
    <xf numFmtId="0" fontId="8" fillId="0" borderId="5" xfId="0" applyFont="1" applyBorder="1" applyAlignment="1" applyProtection="1">
      <alignment horizontal="left"/>
      <protection locked="0"/>
    </xf>
    <xf numFmtId="169" fontId="9" fillId="3" borderId="6" xfId="0" applyNumberFormat="1" applyFont="1" applyFill="1" applyBorder="1" applyAlignment="1" applyProtection="1">
      <alignment horizontal="left" vertical="center" wrapText="1"/>
      <protection hidden="1"/>
    </xf>
    <xf numFmtId="169" fontId="9" fillId="3" borderId="7" xfId="0" applyNumberFormat="1" applyFont="1" applyFill="1" applyBorder="1" applyAlignment="1" applyProtection="1">
      <alignment horizontal="left" vertical="center" wrapText="1"/>
      <protection hidden="1"/>
    </xf>
    <xf numFmtId="164" fontId="3" fillId="3" borderId="8" xfId="2" applyNumberFormat="1" applyFont="1" applyFill="1" applyBorder="1" applyAlignment="1" applyProtection="1">
      <alignment horizontal="left" vertical="center" wrapText="1"/>
      <protection hidden="1"/>
    </xf>
    <xf numFmtId="164" fontId="3" fillId="3" borderId="9" xfId="2" applyNumberFormat="1" applyFont="1" applyFill="1" applyBorder="1" applyAlignment="1" applyProtection="1">
      <alignment horizontal="left" vertical="center" wrapText="1"/>
      <protection hidden="1"/>
    </xf>
    <xf numFmtId="0" fontId="8" fillId="0" borderId="10" xfId="0" applyFont="1" applyBorder="1" applyAlignment="1" applyProtection="1">
      <alignment horizontal="left"/>
      <protection locked="0"/>
    </xf>
    <xf numFmtId="0" fontId="8" fillId="0" borderId="0" xfId="0" applyFont="1" applyAlignment="1" applyProtection="1">
      <alignment horizontal="left" vertical="center"/>
      <protection hidden="1"/>
    </xf>
    <xf numFmtId="166" fontId="8" fillId="0" borderId="0" xfId="1" applyFont="1" applyBorder="1" applyAlignment="1" applyProtection="1">
      <alignment horizontal="center" vertical="center"/>
      <protection hidden="1"/>
    </xf>
    <xf numFmtId="0" fontId="8" fillId="0" borderId="0" xfId="0" applyFont="1" applyAlignment="1" applyProtection="1">
      <alignment vertical="center"/>
      <protection hidden="1"/>
    </xf>
    <xf numFmtId="0" fontId="8" fillId="0" borderId="0" xfId="0" applyFont="1" applyAlignment="1" applyProtection="1">
      <alignment vertical="center" wrapText="1"/>
      <protection hidden="1"/>
    </xf>
  </cellXfs>
  <cellStyles count="3">
    <cellStyle name="Moeda" xfId="1" builtinId="4"/>
    <cellStyle name="Normal" xfId="0" builtinId="0"/>
    <cellStyle name="Vírgula" xfId="2" builtinId="3"/>
  </cellStyles>
  <dxfs count="12">
    <dxf>
      <font>
        <b/>
        <i val="0"/>
        <condense val="0"/>
        <extend val="0"/>
        <color indexed="9"/>
      </font>
      <fill>
        <patternFill>
          <bgColor indexed="10"/>
        </patternFill>
      </fill>
    </dxf>
    <dxf>
      <font>
        <b/>
        <i val="0"/>
        <condense val="0"/>
        <extend val="0"/>
      </font>
      <fill>
        <patternFill>
          <bgColor indexed="47"/>
        </patternFill>
      </fill>
    </dxf>
    <dxf>
      <font>
        <b/>
        <i/>
        <strike val="0"/>
        <condense val="0"/>
        <extend val="0"/>
        <u val="double"/>
      </font>
      <fill>
        <patternFill>
          <bgColor indexed="51"/>
        </patternFill>
      </fill>
      <border>
        <left style="thin">
          <color indexed="64"/>
        </left>
        <right style="thin">
          <color indexed="64"/>
        </right>
        <top style="thin">
          <color indexed="64"/>
        </top>
        <bottom style="thin">
          <color indexed="64"/>
        </bottom>
      </border>
    </dxf>
    <dxf>
      <font>
        <b/>
        <i val="0"/>
        <condense val="0"/>
        <extend val="0"/>
      </font>
      <fill>
        <patternFill>
          <bgColor indexed="43"/>
        </patternFill>
      </fill>
    </dxf>
    <dxf>
      <font>
        <b/>
        <i val="0"/>
        <condense val="0"/>
        <extend val="0"/>
        <color indexed="9"/>
      </font>
      <fill>
        <patternFill>
          <bgColor indexed="10"/>
        </patternFill>
      </fill>
    </dxf>
    <dxf>
      <font>
        <b/>
        <i/>
        <strike val="0"/>
        <condense val="0"/>
        <extend val="0"/>
        <u val="none"/>
      </font>
      <fill>
        <patternFill>
          <bgColor indexed="47"/>
        </patternFill>
      </fill>
      <border>
        <left style="thin">
          <color indexed="64"/>
        </left>
        <right style="thin">
          <color indexed="64"/>
        </right>
        <top style="thin">
          <color indexed="64"/>
        </top>
        <bottom style="thin">
          <color indexed="64"/>
        </bottom>
      </border>
    </dxf>
    <dxf>
      <font>
        <b/>
        <i/>
        <strike val="0"/>
        <condense val="0"/>
        <extend val="0"/>
        <u val="double"/>
      </font>
      <fill>
        <patternFill>
          <bgColor indexed="52"/>
        </patternFill>
      </fill>
    </dxf>
    <dxf>
      <font>
        <condense val="0"/>
        <extend val="0"/>
        <color auto="1"/>
      </font>
      <fill>
        <patternFill>
          <bgColor indexed="26"/>
        </patternFill>
      </fill>
    </dxf>
    <dxf>
      <fill>
        <patternFill>
          <bgColor indexed="43"/>
        </patternFill>
      </fill>
    </dxf>
    <dxf>
      <font>
        <b val="0"/>
        <i val="0"/>
        <strike val="0"/>
        <condense val="0"/>
        <extend val="0"/>
        <u val="none"/>
      </font>
      <fill>
        <patternFill>
          <bgColor indexed="43"/>
        </patternFill>
      </fill>
    </dxf>
    <dxf>
      <fill>
        <patternFill>
          <bgColor indexed="52"/>
        </patternFill>
      </fill>
    </dxf>
    <dxf>
      <font>
        <b val="0"/>
        <i val="0"/>
        <strike val="0"/>
        <condense val="0"/>
        <extend val="0"/>
        <u val="none"/>
      </font>
      <fill>
        <patternFill>
          <bgColor indexed="43"/>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466725</xdr:colOff>
      <xdr:row>0</xdr:row>
      <xdr:rowOff>0</xdr:rowOff>
    </xdr:from>
    <xdr:to>
      <xdr:col>3</xdr:col>
      <xdr:colOff>441495</xdr:colOff>
      <xdr:row>0</xdr:row>
      <xdr:rowOff>695325</xdr:rowOff>
    </xdr:to>
    <xdr:sp macro="" textlink="">
      <xdr:nvSpPr>
        <xdr:cNvPr id="1025" name="Text Box 1">
          <a:extLst>
            <a:ext uri="{FF2B5EF4-FFF2-40B4-BE49-F238E27FC236}">
              <a16:creationId xmlns:a16="http://schemas.microsoft.com/office/drawing/2014/main" id="{65AC95C1-F05C-42DE-B2AD-A3384A500426}"/>
            </a:ext>
          </a:extLst>
        </xdr:cNvPr>
        <xdr:cNvSpPr txBox="1">
          <a:spLocks noChangeArrowheads="1"/>
        </xdr:cNvSpPr>
      </xdr:nvSpPr>
      <xdr:spPr bwMode="auto">
        <a:xfrm>
          <a:off x="771525" y="0"/>
          <a:ext cx="4343400" cy="695325"/>
        </a:xfrm>
        <a:prstGeom prst="rect">
          <a:avLst/>
        </a:prstGeom>
        <a:noFill/>
        <a:ln w="9525">
          <a:noFill/>
          <a:miter lim="800000"/>
          <a:headEnd/>
          <a:tailEnd/>
        </a:ln>
      </xdr:spPr>
      <xdr:txBody>
        <a:bodyPr vertOverflow="clip" wrap="square" lIns="27432" tIns="22860" rIns="0" bIns="0" anchor="t" upright="1"/>
        <a:lstStyle/>
        <a:p>
          <a:pPr algn="l" rtl="1">
            <a:defRPr sz="1000"/>
          </a:pPr>
          <a:r>
            <a:rPr lang="pt-BR" sz="1000" b="1" i="0" strike="noStrike">
              <a:solidFill>
                <a:srgbClr val="000000"/>
              </a:solidFill>
              <a:latin typeface="Arial"/>
              <a:cs typeface="Arial"/>
            </a:rPr>
            <a:t>Estado do Rio de Janeiro</a:t>
          </a:r>
        </a:p>
        <a:p>
          <a:pPr algn="l" rtl="1">
            <a:defRPr sz="1000"/>
          </a:pPr>
          <a:r>
            <a:rPr lang="pt-BR" sz="1000" b="1" i="0" strike="noStrike">
              <a:solidFill>
                <a:srgbClr val="000000"/>
              </a:solidFill>
              <a:latin typeface="Arial"/>
              <a:cs typeface="Arial"/>
            </a:rPr>
            <a:t>PREFEITURA MUNICIPAL DE SUMIDOURO</a:t>
          </a:r>
        </a:p>
        <a:p>
          <a:pPr algn="l" rtl="1">
            <a:defRPr sz="1000"/>
          </a:pPr>
          <a:r>
            <a:rPr lang="pt-BR" sz="1000" b="1" i="0" strike="noStrike">
              <a:solidFill>
                <a:srgbClr val="000000"/>
              </a:solidFill>
              <a:latin typeface="Arial"/>
              <a:cs typeface="Arial"/>
            </a:rPr>
            <a:t>CNPJ: 32.165.706/0001-08</a:t>
          </a:r>
        </a:p>
        <a:p>
          <a:pPr algn="l" rtl="1">
            <a:defRPr sz="1000"/>
          </a:pPr>
          <a:r>
            <a:rPr lang="pt-BR" sz="1000" b="1" i="0" strike="noStrike">
              <a:solidFill>
                <a:srgbClr val="000000"/>
              </a:solidFill>
              <a:latin typeface="Arial"/>
              <a:cs typeface="Arial"/>
            </a:rPr>
            <a:t>Rua Alfredo Chaves, 39 - Centro – Sumidouro/RJ – CEP 28637-000</a:t>
          </a:r>
          <a:endParaRPr lang="pt-BR" sz="1200" b="1" i="0" strike="noStrike">
            <a:solidFill>
              <a:srgbClr val="000000"/>
            </a:solidFill>
            <a:latin typeface="Arial"/>
            <a:cs typeface="Arial"/>
          </a:endParaRPr>
        </a:p>
        <a:p>
          <a:pPr algn="l" rtl="1">
            <a:defRPr sz="1000"/>
          </a:pPr>
          <a:endParaRPr lang="pt-BR" sz="1200" b="1" i="0" strike="noStrike">
            <a:solidFill>
              <a:srgbClr val="000000"/>
            </a:solidFill>
            <a:latin typeface="Arial"/>
            <a:cs typeface="Arial"/>
          </a:endParaRPr>
        </a:p>
      </xdr:txBody>
    </xdr:sp>
    <xdr:clientData/>
  </xdr:twoCellAnchor>
  <xdr:twoCellAnchor editAs="oneCell">
    <xdr:from>
      <xdr:col>0</xdr:col>
      <xdr:colOff>0</xdr:colOff>
      <xdr:row>0</xdr:row>
      <xdr:rowOff>0</xdr:rowOff>
    </xdr:from>
    <xdr:to>
      <xdr:col>1</xdr:col>
      <xdr:colOff>390525</xdr:colOff>
      <xdr:row>0</xdr:row>
      <xdr:rowOff>676275</xdr:rowOff>
    </xdr:to>
    <xdr:pic>
      <xdr:nvPicPr>
        <xdr:cNvPr id="1153" name="Picture 2" descr="brasãoGIF_300dpi">
          <a:extLst>
            <a:ext uri="{FF2B5EF4-FFF2-40B4-BE49-F238E27FC236}">
              <a16:creationId xmlns:a16="http://schemas.microsoft.com/office/drawing/2014/main" id="{8B4C36C4-A958-4E7A-9652-4B1AE51F671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953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152400</xdr:colOff>
      <xdr:row>0</xdr:row>
      <xdr:rowOff>285750</xdr:rowOff>
    </xdr:from>
    <xdr:to>
      <xdr:col>6</xdr:col>
      <xdr:colOff>590550</xdr:colOff>
      <xdr:row>3</xdr:row>
      <xdr:rowOff>76200</xdr:rowOff>
    </xdr:to>
    <xdr:grpSp>
      <xdr:nvGrpSpPr>
        <xdr:cNvPr id="1154" name="Group 60">
          <a:extLst>
            <a:ext uri="{FF2B5EF4-FFF2-40B4-BE49-F238E27FC236}">
              <a16:creationId xmlns:a16="http://schemas.microsoft.com/office/drawing/2014/main" id="{696C3FF4-C6BF-403C-9E6F-823E7139450D}"/>
            </a:ext>
          </a:extLst>
        </xdr:cNvPr>
        <xdr:cNvGrpSpPr>
          <a:grpSpLocks/>
        </xdr:cNvGrpSpPr>
      </xdr:nvGrpSpPr>
      <xdr:grpSpPr bwMode="auto">
        <a:xfrm>
          <a:off x="5353878" y="285750"/>
          <a:ext cx="1796498" cy="867189"/>
          <a:chOff x="520" y="6"/>
          <a:chExt cx="188" cy="90"/>
        </a:xfrm>
      </xdr:grpSpPr>
      <xdr:sp macro="" textlink="">
        <xdr:nvSpPr>
          <xdr:cNvPr id="1085" name="Caixa de texto 2">
            <a:extLst>
              <a:ext uri="{FF2B5EF4-FFF2-40B4-BE49-F238E27FC236}">
                <a16:creationId xmlns:a16="http://schemas.microsoft.com/office/drawing/2014/main" id="{6FE07E8C-3657-4586-8574-62EFD24ED492}"/>
              </a:ext>
            </a:extLst>
          </xdr:cNvPr>
          <xdr:cNvSpPr txBox="1">
            <a:spLocks noChangeArrowheads="1"/>
          </xdr:cNvSpPr>
        </xdr:nvSpPr>
        <xdr:spPr bwMode="auto">
          <a:xfrm>
            <a:off x="520" y="6"/>
            <a:ext cx="188" cy="90"/>
          </a:xfrm>
          <a:prstGeom prst="rect">
            <a:avLst/>
          </a:prstGeom>
          <a:noFill/>
          <a:ln>
            <a:noFill/>
          </a:ln>
        </xdr:spPr>
        <xdr:txBody>
          <a:bodyPr vertOverflow="clip" wrap="square" lIns="91440" tIns="45720" rIns="91440" bIns="45720" anchor="t" upright="1"/>
          <a:lstStyle/>
          <a:p>
            <a:pPr algn="l" rtl="0">
              <a:defRPr sz="1000"/>
            </a:pPr>
            <a:r>
              <a:rPr lang="pt-BR" sz="600" b="0" i="0" u="none" strike="noStrike" baseline="0">
                <a:solidFill>
                  <a:srgbClr val="333399"/>
                </a:solidFill>
                <a:latin typeface="Calibri"/>
                <a:cs typeface="Calibri"/>
              </a:rPr>
              <a:t>COMISSÃO PERMANENTE DE LICITAÇÕES</a:t>
            </a:r>
          </a:p>
          <a:p>
            <a:pPr algn="l" rtl="0">
              <a:defRPr sz="1000"/>
            </a:pPr>
            <a:endParaRPr lang="pt-BR" sz="600" b="0" i="0" u="none" strike="noStrike" baseline="0">
              <a:solidFill>
                <a:srgbClr val="333399"/>
              </a:solidFill>
              <a:latin typeface="Calibri"/>
              <a:cs typeface="Calibri"/>
            </a:endParaRPr>
          </a:p>
          <a:p>
            <a:pPr algn="l" rtl="0">
              <a:defRPr sz="1000"/>
            </a:pPr>
            <a:r>
              <a:rPr lang="pt-BR" sz="600" b="0" i="0" u="none" strike="noStrike" baseline="0">
                <a:solidFill>
                  <a:srgbClr val="333399"/>
                </a:solidFill>
                <a:latin typeface="Calibri"/>
                <a:cs typeface="Calibri"/>
              </a:rPr>
              <a:t>PROCESSO ________________________ </a:t>
            </a:r>
          </a:p>
          <a:p>
            <a:pPr algn="l" rtl="0">
              <a:defRPr sz="1000"/>
            </a:pPr>
            <a:endParaRPr lang="pt-BR" sz="600" b="0" i="0" u="none" strike="noStrike" baseline="0">
              <a:solidFill>
                <a:srgbClr val="333399"/>
              </a:solidFill>
              <a:latin typeface="Calibri"/>
              <a:cs typeface="Calibri"/>
            </a:endParaRPr>
          </a:p>
          <a:p>
            <a:pPr algn="l" rtl="0">
              <a:defRPr sz="1000"/>
            </a:pPr>
            <a:r>
              <a:rPr lang="pt-BR" sz="600" b="0" i="0" u="none" strike="noStrike" baseline="0">
                <a:solidFill>
                  <a:srgbClr val="333399"/>
                </a:solidFill>
                <a:latin typeface="Calibri"/>
                <a:cs typeface="Calibri"/>
              </a:rPr>
              <a:t>RÚBRICA  ______________ FLS _______</a:t>
            </a:r>
          </a:p>
          <a:p>
            <a:pPr algn="l" rtl="0">
              <a:defRPr sz="1000"/>
            </a:pPr>
            <a:endParaRPr lang="pt-BR" sz="650" b="0" i="0" u="none" strike="noStrike" baseline="0">
              <a:solidFill>
                <a:srgbClr val="000000"/>
              </a:solidFill>
              <a:latin typeface="Times New Roman"/>
              <a:cs typeface="Times New Roman"/>
            </a:endParaRPr>
          </a:p>
          <a:p>
            <a:pPr algn="l" rtl="0">
              <a:defRPr sz="1000"/>
            </a:pPr>
            <a:endParaRPr lang="pt-BR" sz="650" b="0" i="0" u="none" strike="noStrike" baseline="0">
              <a:solidFill>
                <a:srgbClr val="000000"/>
              </a:solidFill>
              <a:latin typeface="Times New Roman"/>
              <a:cs typeface="Times New Roman"/>
            </a:endParaRPr>
          </a:p>
        </xdr:txBody>
      </xdr:sp>
      <xdr:sp macro="" textlink="">
        <xdr:nvSpPr>
          <xdr:cNvPr id="1086" name="Caixa de texto 3">
            <a:extLst>
              <a:ext uri="{FF2B5EF4-FFF2-40B4-BE49-F238E27FC236}">
                <a16:creationId xmlns:a16="http://schemas.microsoft.com/office/drawing/2014/main" id="{DF0C7912-71EB-4565-B356-137806563FE6}"/>
              </a:ext>
            </a:extLst>
          </xdr:cNvPr>
          <xdr:cNvSpPr txBox="1">
            <a:spLocks noChangeArrowheads="1"/>
          </xdr:cNvSpPr>
        </xdr:nvSpPr>
        <xdr:spPr bwMode="auto">
          <a:xfrm>
            <a:off x="575" y="19"/>
            <a:ext cx="100" cy="32"/>
          </a:xfrm>
          <a:prstGeom prst="rect">
            <a:avLst/>
          </a:prstGeom>
          <a:noFill/>
          <a:ln>
            <a:noFill/>
          </a:ln>
        </xdr:spPr>
        <xdr:txBody>
          <a:bodyPr vertOverflow="clip" wrap="square" lIns="91440" tIns="45720" rIns="91440" bIns="45720" anchor="t" upright="1"/>
          <a:lstStyle/>
          <a:p>
            <a:pPr algn="l" rtl="0">
              <a:lnSpc>
                <a:spcPts val="1200"/>
              </a:lnSpc>
              <a:defRPr sz="1000"/>
            </a:pPr>
            <a:r>
              <a:rPr lang="pt-BR" sz="1200" b="0" i="0" u="none" strike="noStrike" baseline="0">
                <a:solidFill>
                  <a:srgbClr val="000000"/>
                </a:solidFill>
                <a:latin typeface="Times New Roman"/>
                <a:cs typeface="Times New Roman"/>
              </a:rPr>
              <a:t>2581/23</a:t>
            </a:r>
          </a:p>
          <a:p>
            <a:pPr algn="l" rtl="0">
              <a:lnSpc>
                <a:spcPts val="1100"/>
              </a:lnSpc>
              <a:defRPr sz="1000"/>
            </a:pPr>
            <a:endParaRPr lang="pt-BR" sz="1200" b="0" i="0" u="none" strike="noStrike" baseline="0">
              <a:solidFill>
                <a:srgbClr val="000000"/>
              </a:solidFill>
              <a:latin typeface="Times New Roman"/>
              <a:cs typeface="Times New Roman"/>
            </a:endParaRPr>
          </a:p>
        </xdr:txBody>
      </xdr:sp>
    </xdr:grpSp>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Plan1">
    <pageSetUpPr fitToPage="1"/>
  </sheetPr>
  <dimension ref="A1:K224"/>
  <sheetViews>
    <sheetView tabSelected="1" zoomScale="115" zoomScaleNormal="115" zoomScaleSheetLayoutView="100" workbookViewId="0">
      <selection activeCell="F13" sqref="F13"/>
    </sheetView>
  </sheetViews>
  <sheetFormatPr defaultRowHeight="12.75" x14ac:dyDescent="0.2"/>
  <cols>
    <col min="1" max="1" width="4.5703125" style="1" customWidth="1"/>
    <col min="2" max="2" width="53.28515625" style="2" customWidth="1"/>
    <col min="3" max="3" width="12.140625" style="1" customWidth="1"/>
    <col min="4" max="4" width="8" style="1" customWidth="1"/>
    <col min="5" max="6" width="10.140625" style="13" customWidth="1"/>
    <col min="7" max="7" width="11" style="11" customWidth="1"/>
    <col min="8" max="8" width="11.85546875" style="39" customWidth="1"/>
    <col min="9" max="9" width="11.5703125" style="2" customWidth="1"/>
    <col min="10" max="15" width="9.140625" style="2"/>
    <col min="16" max="16" width="10" style="2" bestFit="1" customWidth="1"/>
    <col min="17" max="16384" width="9.140625" style="2"/>
  </cols>
  <sheetData>
    <row r="1" spans="1:11" ht="58.5" customHeight="1" x14ac:dyDescent="0.2">
      <c r="H1" s="38"/>
    </row>
    <row r="2" spans="1:11" x14ac:dyDescent="0.2">
      <c r="A2" s="72" t="s">
        <v>19</v>
      </c>
      <c r="B2" s="72"/>
      <c r="C2" s="72"/>
      <c r="D2" s="72"/>
      <c r="E2" s="72"/>
      <c r="F2" s="72"/>
      <c r="G2" s="72"/>
    </row>
    <row r="3" spans="1:11" x14ac:dyDescent="0.2">
      <c r="A3" s="72" t="str">
        <f>UPPER(Dados!B1&amp;"  -  "&amp;Dados!B4)</f>
        <v>PREGÃO ELETRÔNICO Nº 123/2023  -  ABERTURA DAS PROPOSTAS: 06/10/2023, ÀS 09:00HS</v>
      </c>
      <c r="B3" s="72"/>
      <c r="C3" s="72"/>
      <c r="D3" s="72"/>
      <c r="E3" s="72"/>
      <c r="F3" s="72"/>
      <c r="G3" s="72"/>
    </row>
    <row r="4" spans="1:11" x14ac:dyDescent="0.2">
      <c r="A4" s="73" t="str">
        <f>Dados!B3</f>
        <v>EVENTUAL AQUISIÇÃO DE MATERIAIS ODONTOLÓGICOS - SRP</v>
      </c>
      <c r="B4" s="73"/>
      <c r="C4" s="73"/>
      <c r="D4" s="73"/>
      <c r="E4" s="73"/>
      <c r="F4" s="73"/>
      <c r="G4" s="73"/>
    </row>
    <row r="5" spans="1:11" x14ac:dyDescent="0.2">
      <c r="A5" s="72" t="str">
        <f>Dados!B2</f>
        <v>PROCESSO ADMINISTRATIVO N° 2581/2023 de 18/07/2023</v>
      </c>
      <c r="B5" s="72"/>
      <c r="C5" s="72"/>
      <c r="D5" s="72"/>
      <c r="E5" s="72"/>
      <c r="F5" s="72"/>
      <c r="G5" s="72"/>
    </row>
    <row r="6" spans="1:11" x14ac:dyDescent="0.2">
      <c r="A6" s="51" t="str">
        <f>Dados!B7</f>
        <v>MENOR PREÇO POR ITEM</v>
      </c>
      <c r="B6" s="51"/>
      <c r="C6" s="70" t="s">
        <v>29</v>
      </c>
      <c r="D6" s="70"/>
      <c r="E6" s="71">
        <f>Dados!B8</f>
        <v>592571.54000000015</v>
      </c>
      <c r="F6" s="71"/>
      <c r="G6" s="51"/>
    </row>
    <row r="7" spans="1:11" ht="2.25" customHeight="1" x14ac:dyDescent="0.2">
      <c r="A7" s="6"/>
      <c r="B7" s="6"/>
      <c r="C7" s="6"/>
      <c r="D7" s="6"/>
      <c r="E7" s="14"/>
      <c r="F7" s="14"/>
      <c r="G7" s="10"/>
    </row>
    <row r="8" spans="1:11" s="8" customFormat="1" ht="12" customHeight="1" x14ac:dyDescent="0.2">
      <c r="A8" s="15" t="s">
        <v>0</v>
      </c>
      <c r="B8" s="63"/>
      <c r="C8" s="63"/>
      <c r="D8" s="63"/>
      <c r="E8" s="63"/>
      <c r="F8" s="63"/>
      <c r="G8" s="63"/>
      <c r="H8" s="40"/>
    </row>
    <row r="9" spans="1:11" s="8" customFormat="1" ht="12" customHeight="1" x14ac:dyDescent="0.2">
      <c r="A9" s="15" t="s">
        <v>1</v>
      </c>
      <c r="B9" s="64"/>
      <c r="C9" s="64"/>
      <c r="D9" s="64"/>
      <c r="E9" s="64"/>
      <c r="F9" s="64"/>
      <c r="G9" s="64"/>
      <c r="H9" s="40"/>
    </row>
    <row r="10" spans="1:11" s="8" customFormat="1" ht="12" customHeight="1" x14ac:dyDescent="0.2">
      <c r="A10" s="15" t="s">
        <v>2</v>
      </c>
      <c r="B10" s="58"/>
      <c r="C10" s="26" t="s">
        <v>8</v>
      </c>
      <c r="D10" s="69"/>
      <c r="E10" s="69"/>
      <c r="F10" s="69"/>
      <c r="G10" s="69"/>
      <c r="H10" s="40"/>
    </row>
    <row r="11" spans="1:11" ht="4.5" customHeight="1" x14ac:dyDescent="0.2">
      <c r="A11" s="3"/>
      <c r="B11" s="28"/>
      <c r="C11" s="28"/>
      <c r="D11" s="28"/>
      <c r="E11" s="49"/>
      <c r="F11" s="29"/>
      <c r="G11" s="30"/>
    </row>
    <row r="12" spans="1:11" s="8" customFormat="1" ht="22.5" x14ac:dyDescent="0.2">
      <c r="A12" s="32" t="s">
        <v>3</v>
      </c>
      <c r="B12" s="32" t="s">
        <v>4</v>
      </c>
      <c r="C12" s="32" t="s">
        <v>5</v>
      </c>
      <c r="D12" s="32" t="s">
        <v>6</v>
      </c>
      <c r="E12" s="45" t="s">
        <v>25</v>
      </c>
      <c r="F12" s="45" t="s">
        <v>26</v>
      </c>
      <c r="G12" s="32" t="s">
        <v>7</v>
      </c>
      <c r="H12" s="40"/>
    </row>
    <row r="13" spans="1:11" s="8" customFormat="1" ht="11.25" x14ac:dyDescent="0.2">
      <c r="A13" s="33">
        <v>1</v>
      </c>
      <c r="B13" s="31" t="s">
        <v>50</v>
      </c>
      <c r="C13" s="34" t="s">
        <v>5</v>
      </c>
      <c r="D13" s="48">
        <v>180</v>
      </c>
      <c r="E13" s="50">
        <v>5.74</v>
      </c>
      <c r="F13" s="57"/>
      <c r="G13" s="35" t="str">
        <f>IF(F13="","",IF(ISTEXT(F13),"NC",F13*D13))</f>
        <v/>
      </c>
      <c r="H13" s="40"/>
      <c r="K13" s="7"/>
    </row>
    <row r="14" spans="1:11" s="8" customFormat="1" ht="22.5" x14ac:dyDescent="0.2">
      <c r="A14" s="33">
        <v>2</v>
      </c>
      <c r="B14" s="31" t="s">
        <v>51</v>
      </c>
      <c r="C14" s="34" t="s">
        <v>52</v>
      </c>
      <c r="D14" s="48">
        <v>100</v>
      </c>
      <c r="E14" s="50">
        <v>46.18</v>
      </c>
      <c r="F14" s="57"/>
      <c r="G14" s="35" t="str">
        <f t="shared" ref="G14:G77" si="0">IF(F14="","",IF(ISTEXT(F14),"NC",F14*D14))</f>
        <v/>
      </c>
      <c r="H14" s="40"/>
      <c r="K14" s="7"/>
    </row>
    <row r="15" spans="1:11" s="8" customFormat="1" ht="11.25" x14ac:dyDescent="0.2">
      <c r="A15" s="33">
        <v>3</v>
      </c>
      <c r="B15" s="31" t="s">
        <v>53</v>
      </c>
      <c r="C15" s="34" t="s">
        <v>54</v>
      </c>
      <c r="D15" s="48">
        <v>50</v>
      </c>
      <c r="E15" s="50">
        <v>13.32</v>
      </c>
      <c r="F15" s="57"/>
      <c r="G15" s="35" t="str">
        <f t="shared" si="0"/>
        <v/>
      </c>
      <c r="H15" s="40"/>
      <c r="K15" s="7"/>
    </row>
    <row r="16" spans="1:11" s="8" customFormat="1" ht="11.25" x14ac:dyDescent="0.2">
      <c r="A16" s="33">
        <v>4</v>
      </c>
      <c r="B16" s="31" t="s">
        <v>55</v>
      </c>
      <c r="C16" s="34" t="s">
        <v>56</v>
      </c>
      <c r="D16" s="48">
        <v>100</v>
      </c>
      <c r="E16" s="50">
        <v>40.1</v>
      </c>
      <c r="F16" s="57"/>
      <c r="G16" s="35" t="str">
        <f t="shared" si="0"/>
        <v/>
      </c>
      <c r="H16" s="40"/>
      <c r="K16" s="7"/>
    </row>
    <row r="17" spans="1:11" s="8" customFormat="1" ht="11.25" x14ac:dyDescent="0.2">
      <c r="A17" s="33">
        <v>5</v>
      </c>
      <c r="B17" s="31" t="s">
        <v>57</v>
      </c>
      <c r="C17" s="34" t="s">
        <v>58</v>
      </c>
      <c r="D17" s="48">
        <v>20</v>
      </c>
      <c r="E17" s="50">
        <v>91.19</v>
      </c>
      <c r="F17" s="57"/>
      <c r="G17" s="35" t="str">
        <f t="shared" si="0"/>
        <v/>
      </c>
      <c r="H17" s="40"/>
      <c r="K17" s="7"/>
    </row>
    <row r="18" spans="1:11" s="8" customFormat="1" ht="11.25" x14ac:dyDescent="0.2">
      <c r="A18" s="33">
        <v>6</v>
      </c>
      <c r="B18" s="31" t="s">
        <v>59</v>
      </c>
      <c r="C18" s="34" t="s">
        <v>60</v>
      </c>
      <c r="D18" s="48">
        <v>100</v>
      </c>
      <c r="E18" s="50">
        <v>13.17</v>
      </c>
      <c r="F18" s="57"/>
      <c r="G18" s="35" t="str">
        <f t="shared" si="0"/>
        <v/>
      </c>
      <c r="H18" s="40"/>
      <c r="K18" s="7"/>
    </row>
    <row r="19" spans="1:11" s="8" customFormat="1" ht="11.25" x14ac:dyDescent="0.2">
      <c r="A19" s="33">
        <v>7</v>
      </c>
      <c r="B19" s="31" t="s">
        <v>61</v>
      </c>
      <c r="C19" s="34" t="s">
        <v>52</v>
      </c>
      <c r="D19" s="48">
        <v>100</v>
      </c>
      <c r="E19" s="50">
        <v>10.18</v>
      </c>
      <c r="F19" s="57"/>
      <c r="G19" s="35" t="str">
        <f t="shared" si="0"/>
        <v/>
      </c>
      <c r="H19" s="40"/>
      <c r="K19" s="7"/>
    </row>
    <row r="20" spans="1:11" s="8" customFormat="1" ht="11.25" x14ac:dyDescent="0.2">
      <c r="A20" s="33">
        <v>8</v>
      </c>
      <c r="B20" s="31" t="s">
        <v>62</v>
      </c>
      <c r="C20" s="34" t="s">
        <v>63</v>
      </c>
      <c r="D20" s="48">
        <v>50</v>
      </c>
      <c r="E20" s="50">
        <v>45.27</v>
      </c>
      <c r="F20" s="57"/>
      <c r="G20" s="35" t="str">
        <f t="shared" si="0"/>
        <v/>
      </c>
      <c r="H20" s="40"/>
      <c r="K20" s="7"/>
    </row>
    <row r="21" spans="1:11" s="8" customFormat="1" ht="11.25" x14ac:dyDescent="0.2">
      <c r="A21" s="33">
        <v>9</v>
      </c>
      <c r="B21" s="31" t="s">
        <v>64</v>
      </c>
      <c r="C21" s="34" t="s">
        <v>65</v>
      </c>
      <c r="D21" s="48">
        <v>50</v>
      </c>
      <c r="E21" s="50">
        <v>25.69</v>
      </c>
      <c r="F21" s="57"/>
      <c r="G21" s="35" t="str">
        <f t="shared" si="0"/>
        <v/>
      </c>
      <c r="H21" s="40"/>
      <c r="K21" s="7"/>
    </row>
    <row r="22" spans="1:11" s="8" customFormat="1" ht="11.25" x14ac:dyDescent="0.2">
      <c r="A22" s="33">
        <v>10</v>
      </c>
      <c r="B22" s="31" t="s">
        <v>66</v>
      </c>
      <c r="C22" s="34" t="s">
        <v>56</v>
      </c>
      <c r="D22" s="48">
        <v>200</v>
      </c>
      <c r="E22" s="50">
        <v>94.96</v>
      </c>
      <c r="F22" s="57"/>
      <c r="G22" s="35" t="str">
        <f t="shared" si="0"/>
        <v/>
      </c>
      <c r="H22" s="40"/>
      <c r="K22" s="7"/>
    </row>
    <row r="23" spans="1:11" s="8" customFormat="1" ht="22.5" x14ac:dyDescent="0.2">
      <c r="A23" s="33">
        <v>11</v>
      </c>
      <c r="B23" s="31" t="s">
        <v>67</v>
      </c>
      <c r="C23" s="34" t="s">
        <v>56</v>
      </c>
      <c r="D23" s="48">
        <v>50</v>
      </c>
      <c r="E23" s="50">
        <v>260.14</v>
      </c>
      <c r="F23" s="57"/>
      <c r="G23" s="35" t="str">
        <f t="shared" si="0"/>
        <v/>
      </c>
      <c r="H23" s="40"/>
      <c r="K23" s="7"/>
    </row>
    <row r="24" spans="1:11" s="8" customFormat="1" ht="22.5" x14ac:dyDescent="0.2">
      <c r="A24" s="33">
        <v>12</v>
      </c>
      <c r="B24" s="31" t="s">
        <v>68</v>
      </c>
      <c r="C24" s="34" t="s">
        <v>56</v>
      </c>
      <c r="D24" s="48">
        <v>200</v>
      </c>
      <c r="E24" s="50">
        <v>166.75</v>
      </c>
      <c r="F24" s="57"/>
      <c r="G24" s="35" t="str">
        <f t="shared" si="0"/>
        <v/>
      </c>
      <c r="H24" s="40"/>
      <c r="K24" s="7"/>
    </row>
    <row r="25" spans="1:11" s="8" customFormat="1" ht="22.5" x14ac:dyDescent="0.2">
      <c r="A25" s="33">
        <v>13</v>
      </c>
      <c r="B25" s="31" t="s">
        <v>69</v>
      </c>
      <c r="C25" s="34" t="s">
        <v>70</v>
      </c>
      <c r="D25" s="48">
        <v>50</v>
      </c>
      <c r="E25" s="50">
        <v>15.67</v>
      </c>
      <c r="F25" s="57"/>
      <c r="G25" s="35" t="str">
        <f t="shared" si="0"/>
        <v/>
      </c>
      <c r="H25" s="40"/>
      <c r="K25" s="7"/>
    </row>
    <row r="26" spans="1:11" s="8" customFormat="1" ht="11.25" x14ac:dyDescent="0.2">
      <c r="A26" s="33">
        <v>14</v>
      </c>
      <c r="B26" s="31" t="s">
        <v>71</v>
      </c>
      <c r="C26" s="34" t="s">
        <v>5</v>
      </c>
      <c r="D26" s="48">
        <v>5</v>
      </c>
      <c r="E26" s="50">
        <v>188.47</v>
      </c>
      <c r="F26" s="57"/>
      <c r="G26" s="35" t="str">
        <f t="shared" si="0"/>
        <v/>
      </c>
      <c r="H26" s="40"/>
      <c r="K26" s="7"/>
    </row>
    <row r="27" spans="1:11" s="8" customFormat="1" ht="22.5" x14ac:dyDescent="0.2">
      <c r="A27" s="33">
        <v>15</v>
      </c>
      <c r="B27" s="31" t="s">
        <v>72</v>
      </c>
      <c r="C27" s="34" t="s">
        <v>63</v>
      </c>
      <c r="D27" s="48">
        <v>500</v>
      </c>
      <c r="E27" s="50">
        <v>57.79</v>
      </c>
      <c r="F27" s="57"/>
      <c r="G27" s="35" t="str">
        <f t="shared" si="0"/>
        <v/>
      </c>
      <c r="H27" s="40"/>
      <c r="K27" s="7"/>
    </row>
    <row r="28" spans="1:11" s="8" customFormat="1" ht="11.25" x14ac:dyDescent="0.2">
      <c r="A28" s="33">
        <v>16</v>
      </c>
      <c r="B28" s="31" t="s">
        <v>73</v>
      </c>
      <c r="C28" s="34" t="s">
        <v>63</v>
      </c>
      <c r="D28" s="48">
        <v>100</v>
      </c>
      <c r="E28" s="50">
        <v>21.92</v>
      </c>
      <c r="F28" s="57"/>
      <c r="G28" s="35" t="str">
        <f t="shared" si="0"/>
        <v/>
      </c>
      <c r="H28" s="40"/>
      <c r="K28" s="7"/>
    </row>
    <row r="29" spans="1:11" s="8" customFormat="1" ht="22.5" x14ac:dyDescent="0.2">
      <c r="A29" s="33">
        <v>17</v>
      </c>
      <c r="B29" s="31" t="s">
        <v>74</v>
      </c>
      <c r="C29" s="34" t="s">
        <v>5</v>
      </c>
      <c r="D29" s="48">
        <v>100</v>
      </c>
      <c r="E29" s="50">
        <v>48.09</v>
      </c>
      <c r="F29" s="57"/>
      <c r="G29" s="35" t="str">
        <f t="shared" si="0"/>
        <v/>
      </c>
      <c r="H29" s="40"/>
      <c r="K29" s="7"/>
    </row>
    <row r="30" spans="1:11" s="8" customFormat="1" ht="11.25" x14ac:dyDescent="0.2">
      <c r="A30" s="33">
        <v>18</v>
      </c>
      <c r="B30" s="31" t="s">
        <v>75</v>
      </c>
      <c r="C30" s="34" t="s">
        <v>76</v>
      </c>
      <c r="D30" s="48">
        <v>50</v>
      </c>
      <c r="E30" s="50">
        <v>18.27</v>
      </c>
      <c r="F30" s="57"/>
      <c r="G30" s="35" t="str">
        <f t="shared" si="0"/>
        <v/>
      </c>
      <c r="H30" s="40"/>
      <c r="K30" s="7"/>
    </row>
    <row r="31" spans="1:11" s="8" customFormat="1" ht="22.5" x14ac:dyDescent="0.2">
      <c r="A31" s="33">
        <v>19</v>
      </c>
      <c r="B31" s="31" t="s">
        <v>77</v>
      </c>
      <c r="C31" s="34" t="s">
        <v>5</v>
      </c>
      <c r="D31" s="48">
        <v>50</v>
      </c>
      <c r="E31" s="50">
        <v>48.06</v>
      </c>
      <c r="F31" s="57"/>
      <c r="G31" s="35" t="str">
        <f t="shared" si="0"/>
        <v/>
      </c>
      <c r="H31" s="40"/>
      <c r="K31" s="7"/>
    </row>
    <row r="32" spans="1:11" s="8" customFormat="1" ht="11.25" x14ac:dyDescent="0.2">
      <c r="A32" s="33">
        <v>20</v>
      </c>
      <c r="B32" s="31" t="s">
        <v>78</v>
      </c>
      <c r="C32" s="34" t="s">
        <v>5</v>
      </c>
      <c r="D32" s="48">
        <v>30</v>
      </c>
      <c r="E32" s="50">
        <v>22.13</v>
      </c>
      <c r="F32" s="57"/>
      <c r="G32" s="35" t="str">
        <f t="shared" si="0"/>
        <v/>
      </c>
      <c r="H32" s="40"/>
      <c r="K32" s="7"/>
    </row>
    <row r="33" spans="1:11" s="8" customFormat="1" ht="11.25" x14ac:dyDescent="0.2">
      <c r="A33" s="33">
        <v>21</v>
      </c>
      <c r="B33" s="31" t="s">
        <v>79</v>
      </c>
      <c r="C33" s="34" t="s">
        <v>5</v>
      </c>
      <c r="D33" s="48">
        <v>50</v>
      </c>
      <c r="E33" s="50">
        <v>8.69</v>
      </c>
      <c r="F33" s="57"/>
      <c r="G33" s="35" t="str">
        <f t="shared" si="0"/>
        <v/>
      </c>
      <c r="H33" s="40"/>
      <c r="K33" s="7"/>
    </row>
    <row r="34" spans="1:11" s="8" customFormat="1" ht="11.25" x14ac:dyDescent="0.2">
      <c r="A34" s="33">
        <v>22</v>
      </c>
      <c r="B34" s="31" t="s">
        <v>80</v>
      </c>
      <c r="C34" s="34" t="s">
        <v>5</v>
      </c>
      <c r="D34" s="48">
        <v>50</v>
      </c>
      <c r="E34" s="50">
        <v>9.39</v>
      </c>
      <c r="F34" s="57"/>
      <c r="G34" s="35" t="str">
        <f t="shared" si="0"/>
        <v/>
      </c>
      <c r="H34" s="40"/>
      <c r="K34" s="7"/>
    </row>
    <row r="35" spans="1:11" s="8" customFormat="1" ht="11.25" x14ac:dyDescent="0.2">
      <c r="A35" s="33">
        <v>23</v>
      </c>
      <c r="B35" s="31" t="s">
        <v>81</v>
      </c>
      <c r="C35" s="34" t="s">
        <v>5</v>
      </c>
      <c r="D35" s="48">
        <v>50</v>
      </c>
      <c r="E35" s="50">
        <v>9.35</v>
      </c>
      <c r="F35" s="57"/>
      <c r="G35" s="35" t="str">
        <f t="shared" si="0"/>
        <v/>
      </c>
      <c r="H35" s="40"/>
      <c r="K35" s="7"/>
    </row>
    <row r="36" spans="1:11" s="8" customFormat="1" ht="11.25" x14ac:dyDescent="0.2">
      <c r="A36" s="33">
        <v>24</v>
      </c>
      <c r="B36" s="31" t="s">
        <v>82</v>
      </c>
      <c r="C36" s="34" t="s">
        <v>5</v>
      </c>
      <c r="D36" s="48">
        <v>50</v>
      </c>
      <c r="E36" s="50">
        <v>9.4</v>
      </c>
      <c r="F36" s="57"/>
      <c r="G36" s="35" t="str">
        <f t="shared" si="0"/>
        <v/>
      </c>
      <c r="H36" s="40"/>
      <c r="K36" s="7"/>
    </row>
    <row r="37" spans="1:11" s="8" customFormat="1" ht="11.25" x14ac:dyDescent="0.2">
      <c r="A37" s="33">
        <v>25</v>
      </c>
      <c r="B37" s="31" t="s">
        <v>83</v>
      </c>
      <c r="C37" s="34" t="s">
        <v>5</v>
      </c>
      <c r="D37" s="48">
        <v>50</v>
      </c>
      <c r="E37" s="50">
        <v>5.26</v>
      </c>
      <c r="F37" s="57"/>
      <c r="G37" s="35" t="str">
        <f t="shared" si="0"/>
        <v/>
      </c>
      <c r="H37" s="40"/>
      <c r="K37" s="7"/>
    </row>
    <row r="38" spans="1:11" s="8" customFormat="1" ht="11.25" x14ac:dyDescent="0.2">
      <c r="A38" s="33">
        <v>26</v>
      </c>
      <c r="B38" s="31" t="s">
        <v>84</v>
      </c>
      <c r="C38" s="34" t="s">
        <v>5</v>
      </c>
      <c r="D38" s="48">
        <v>50</v>
      </c>
      <c r="E38" s="50">
        <v>5.27</v>
      </c>
      <c r="F38" s="57"/>
      <c r="G38" s="35" t="str">
        <f t="shared" si="0"/>
        <v/>
      </c>
      <c r="H38" s="40"/>
      <c r="K38" s="7"/>
    </row>
    <row r="39" spans="1:11" s="8" customFormat="1" ht="11.25" x14ac:dyDescent="0.2">
      <c r="A39" s="33">
        <v>27</v>
      </c>
      <c r="B39" s="31" t="s">
        <v>85</v>
      </c>
      <c r="C39" s="34" t="s">
        <v>5</v>
      </c>
      <c r="D39" s="48">
        <v>100</v>
      </c>
      <c r="E39" s="50">
        <v>6.45</v>
      </c>
      <c r="F39" s="57"/>
      <c r="G39" s="35" t="str">
        <f t="shared" si="0"/>
        <v/>
      </c>
      <c r="H39" s="40"/>
      <c r="K39" s="7"/>
    </row>
    <row r="40" spans="1:11" s="8" customFormat="1" ht="11.25" x14ac:dyDescent="0.2">
      <c r="A40" s="33">
        <v>28</v>
      </c>
      <c r="B40" s="31" t="s">
        <v>86</v>
      </c>
      <c r="C40" s="34" t="s">
        <v>5</v>
      </c>
      <c r="D40" s="48">
        <v>100</v>
      </c>
      <c r="E40" s="50">
        <v>6.43</v>
      </c>
      <c r="F40" s="57"/>
      <c r="G40" s="35" t="str">
        <f t="shared" si="0"/>
        <v/>
      </c>
      <c r="H40" s="40"/>
      <c r="K40" s="7"/>
    </row>
    <row r="41" spans="1:11" s="8" customFormat="1" ht="11.25" x14ac:dyDescent="0.2">
      <c r="A41" s="33">
        <v>29</v>
      </c>
      <c r="B41" s="31" t="s">
        <v>87</v>
      </c>
      <c r="C41" s="34" t="s">
        <v>5</v>
      </c>
      <c r="D41" s="48">
        <v>100</v>
      </c>
      <c r="E41" s="50">
        <v>6.18</v>
      </c>
      <c r="F41" s="57"/>
      <c r="G41" s="35" t="str">
        <f t="shared" si="0"/>
        <v/>
      </c>
      <c r="H41" s="40"/>
      <c r="K41" s="7"/>
    </row>
    <row r="42" spans="1:11" s="8" customFormat="1" ht="11.25" x14ac:dyDescent="0.2">
      <c r="A42" s="33">
        <v>30</v>
      </c>
      <c r="B42" s="31" t="s">
        <v>88</v>
      </c>
      <c r="C42" s="34" t="s">
        <v>5</v>
      </c>
      <c r="D42" s="48">
        <v>100</v>
      </c>
      <c r="E42" s="50">
        <v>6.23</v>
      </c>
      <c r="F42" s="57"/>
      <c r="G42" s="35" t="str">
        <f t="shared" si="0"/>
        <v/>
      </c>
      <c r="H42" s="40"/>
      <c r="K42" s="7"/>
    </row>
    <row r="43" spans="1:11" s="8" customFormat="1" ht="11.25" x14ac:dyDescent="0.2">
      <c r="A43" s="33">
        <v>31</v>
      </c>
      <c r="B43" s="31" t="s">
        <v>89</v>
      </c>
      <c r="C43" s="34" t="s">
        <v>5</v>
      </c>
      <c r="D43" s="48">
        <v>100</v>
      </c>
      <c r="E43" s="50">
        <v>7.19</v>
      </c>
      <c r="F43" s="57"/>
      <c r="G43" s="35" t="str">
        <f t="shared" si="0"/>
        <v/>
      </c>
      <c r="H43" s="40"/>
      <c r="K43" s="7"/>
    </row>
    <row r="44" spans="1:11" s="8" customFormat="1" ht="11.25" x14ac:dyDescent="0.2">
      <c r="A44" s="33">
        <v>32</v>
      </c>
      <c r="B44" s="31" t="s">
        <v>90</v>
      </c>
      <c r="C44" s="34" t="s">
        <v>5</v>
      </c>
      <c r="D44" s="48">
        <v>100</v>
      </c>
      <c r="E44" s="50">
        <v>6.99</v>
      </c>
      <c r="F44" s="57"/>
      <c r="G44" s="35" t="str">
        <f t="shared" si="0"/>
        <v/>
      </c>
      <c r="H44" s="40"/>
      <c r="K44" s="7"/>
    </row>
    <row r="45" spans="1:11" s="8" customFormat="1" ht="11.25" x14ac:dyDescent="0.2">
      <c r="A45" s="33">
        <v>33</v>
      </c>
      <c r="B45" s="31" t="s">
        <v>91</v>
      </c>
      <c r="C45" s="34" t="s">
        <v>5</v>
      </c>
      <c r="D45" s="48">
        <v>100</v>
      </c>
      <c r="E45" s="50">
        <v>7.39</v>
      </c>
      <c r="F45" s="57"/>
      <c r="G45" s="35" t="str">
        <f t="shared" si="0"/>
        <v/>
      </c>
      <c r="H45" s="40"/>
      <c r="K45" s="7"/>
    </row>
    <row r="46" spans="1:11" s="8" customFormat="1" ht="11.25" x14ac:dyDescent="0.2">
      <c r="A46" s="33">
        <v>34</v>
      </c>
      <c r="B46" s="31" t="s">
        <v>92</v>
      </c>
      <c r="C46" s="34" t="s">
        <v>5</v>
      </c>
      <c r="D46" s="48">
        <v>100</v>
      </c>
      <c r="E46" s="50">
        <v>7.39</v>
      </c>
      <c r="F46" s="57"/>
      <c r="G46" s="35" t="str">
        <f t="shared" si="0"/>
        <v/>
      </c>
      <c r="H46" s="40"/>
      <c r="K46" s="7"/>
    </row>
    <row r="47" spans="1:11" s="8" customFormat="1" ht="11.25" x14ac:dyDescent="0.2">
      <c r="A47" s="33">
        <v>35</v>
      </c>
      <c r="B47" s="31" t="s">
        <v>93</v>
      </c>
      <c r="C47" s="34" t="s">
        <v>5</v>
      </c>
      <c r="D47" s="48">
        <v>100</v>
      </c>
      <c r="E47" s="50">
        <v>6.42</v>
      </c>
      <c r="F47" s="57"/>
      <c r="G47" s="35" t="str">
        <f t="shared" si="0"/>
        <v/>
      </c>
      <c r="H47" s="40"/>
      <c r="K47" s="7"/>
    </row>
    <row r="48" spans="1:11" s="8" customFormat="1" ht="11.25" x14ac:dyDescent="0.2">
      <c r="A48" s="33">
        <v>36</v>
      </c>
      <c r="B48" s="31" t="s">
        <v>94</v>
      </c>
      <c r="C48" s="34" t="s">
        <v>5</v>
      </c>
      <c r="D48" s="48">
        <v>100</v>
      </c>
      <c r="E48" s="50">
        <v>7.78</v>
      </c>
      <c r="F48" s="57"/>
      <c r="G48" s="35" t="str">
        <f t="shared" si="0"/>
        <v/>
      </c>
      <c r="H48" s="40"/>
      <c r="K48" s="7"/>
    </row>
    <row r="49" spans="1:11" s="8" customFormat="1" ht="11.25" x14ac:dyDescent="0.2">
      <c r="A49" s="33">
        <v>37</v>
      </c>
      <c r="B49" s="31" t="s">
        <v>95</v>
      </c>
      <c r="C49" s="34" t="s">
        <v>5</v>
      </c>
      <c r="D49" s="48">
        <v>100</v>
      </c>
      <c r="E49" s="50">
        <v>8.33</v>
      </c>
      <c r="F49" s="57"/>
      <c r="G49" s="35" t="str">
        <f t="shared" si="0"/>
        <v/>
      </c>
      <c r="H49" s="40"/>
      <c r="K49" s="7"/>
    </row>
    <row r="50" spans="1:11" s="8" customFormat="1" ht="11.25" x14ac:dyDescent="0.2">
      <c r="A50" s="33">
        <v>38</v>
      </c>
      <c r="B50" s="31" t="s">
        <v>96</v>
      </c>
      <c r="C50" s="34" t="s">
        <v>5</v>
      </c>
      <c r="D50" s="48">
        <v>100</v>
      </c>
      <c r="E50" s="50">
        <v>8.2799999999999994</v>
      </c>
      <c r="F50" s="57"/>
      <c r="G50" s="35" t="str">
        <f t="shared" si="0"/>
        <v/>
      </c>
      <c r="H50" s="40"/>
      <c r="K50" s="7"/>
    </row>
    <row r="51" spans="1:11" s="8" customFormat="1" ht="11.25" x14ac:dyDescent="0.2">
      <c r="A51" s="33">
        <v>39</v>
      </c>
      <c r="B51" s="31" t="s">
        <v>97</v>
      </c>
      <c r="C51" s="34" t="s">
        <v>5</v>
      </c>
      <c r="D51" s="48">
        <v>20</v>
      </c>
      <c r="E51" s="50">
        <v>82.11</v>
      </c>
      <c r="F51" s="57"/>
      <c r="G51" s="35" t="str">
        <f t="shared" si="0"/>
        <v/>
      </c>
      <c r="H51" s="40"/>
      <c r="K51" s="7"/>
    </row>
    <row r="52" spans="1:11" s="8" customFormat="1" ht="11.25" x14ac:dyDescent="0.2">
      <c r="A52" s="33">
        <v>40</v>
      </c>
      <c r="B52" s="31" t="s">
        <v>98</v>
      </c>
      <c r="C52" s="34" t="s">
        <v>5</v>
      </c>
      <c r="D52" s="48">
        <v>100</v>
      </c>
      <c r="E52" s="50">
        <v>4.76</v>
      </c>
      <c r="F52" s="57"/>
      <c r="G52" s="35" t="str">
        <f t="shared" si="0"/>
        <v/>
      </c>
      <c r="H52" s="40"/>
      <c r="K52" s="7"/>
    </row>
    <row r="53" spans="1:11" s="8" customFormat="1" ht="11.25" x14ac:dyDescent="0.2">
      <c r="A53" s="33">
        <v>41</v>
      </c>
      <c r="B53" s="31" t="s">
        <v>99</v>
      </c>
      <c r="C53" s="34" t="s">
        <v>5</v>
      </c>
      <c r="D53" s="48">
        <v>100</v>
      </c>
      <c r="E53" s="50">
        <v>5.03</v>
      </c>
      <c r="F53" s="57"/>
      <c r="G53" s="35" t="str">
        <f t="shared" si="0"/>
        <v/>
      </c>
      <c r="H53" s="40"/>
      <c r="K53" s="7"/>
    </row>
    <row r="54" spans="1:11" s="8" customFormat="1" ht="11.25" x14ac:dyDescent="0.2">
      <c r="A54" s="33">
        <v>42</v>
      </c>
      <c r="B54" s="31" t="s">
        <v>100</v>
      </c>
      <c r="C54" s="34" t="s">
        <v>5</v>
      </c>
      <c r="D54" s="48">
        <v>100</v>
      </c>
      <c r="E54" s="50">
        <v>5.03</v>
      </c>
      <c r="F54" s="57"/>
      <c r="G54" s="35" t="str">
        <f t="shared" si="0"/>
        <v/>
      </c>
      <c r="H54" s="40"/>
      <c r="K54" s="7"/>
    </row>
    <row r="55" spans="1:11" s="8" customFormat="1" ht="11.25" x14ac:dyDescent="0.2">
      <c r="A55" s="33">
        <v>43</v>
      </c>
      <c r="B55" s="31" t="s">
        <v>101</v>
      </c>
      <c r="C55" s="34" t="s">
        <v>5</v>
      </c>
      <c r="D55" s="48">
        <v>100</v>
      </c>
      <c r="E55" s="50">
        <v>25.32</v>
      </c>
      <c r="F55" s="57"/>
      <c r="G55" s="35" t="str">
        <f t="shared" si="0"/>
        <v/>
      </c>
      <c r="H55" s="40"/>
      <c r="K55" s="7"/>
    </row>
    <row r="56" spans="1:11" s="8" customFormat="1" ht="11.25" x14ac:dyDescent="0.2">
      <c r="A56" s="33">
        <v>44</v>
      </c>
      <c r="B56" s="31" t="s">
        <v>102</v>
      </c>
      <c r="C56" s="34" t="s">
        <v>5</v>
      </c>
      <c r="D56" s="48">
        <v>200</v>
      </c>
      <c r="E56" s="50">
        <v>5.97</v>
      </c>
      <c r="F56" s="57"/>
      <c r="G56" s="35" t="str">
        <f t="shared" si="0"/>
        <v/>
      </c>
      <c r="H56" s="40"/>
      <c r="K56" s="7"/>
    </row>
    <row r="57" spans="1:11" s="8" customFormat="1" ht="11.25" x14ac:dyDescent="0.2">
      <c r="A57" s="33">
        <v>45</v>
      </c>
      <c r="B57" s="31" t="s">
        <v>103</v>
      </c>
      <c r="C57" s="34" t="s">
        <v>5</v>
      </c>
      <c r="D57" s="48">
        <v>6</v>
      </c>
      <c r="E57" s="50">
        <v>327.60000000000002</v>
      </c>
      <c r="F57" s="57"/>
      <c r="G57" s="35" t="str">
        <f t="shared" si="0"/>
        <v/>
      </c>
      <c r="H57" s="40"/>
      <c r="K57" s="7"/>
    </row>
    <row r="58" spans="1:11" s="8" customFormat="1" ht="11.25" x14ac:dyDescent="0.2">
      <c r="A58" s="33">
        <v>46</v>
      </c>
      <c r="B58" s="31" t="s">
        <v>104</v>
      </c>
      <c r="C58" s="34" t="s">
        <v>5</v>
      </c>
      <c r="D58" s="48">
        <v>20</v>
      </c>
      <c r="E58" s="50">
        <v>961.44</v>
      </c>
      <c r="F58" s="57"/>
      <c r="G58" s="35" t="str">
        <f t="shared" si="0"/>
        <v/>
      </c>
      <c r="H58" s="40"/>
      <c r="K58" s="7"/>
    </row>
    <row r="59" spans="1:11" s="8" customFormat="1" ht="11.25" x14ac:dyDescent="0.2">
      <c r="A59" s="33">
        <v>47</v>
      </c>
      <c r="B59" s="31" t="s">
        <v>105</v>
      </c>
      <c r="C59" s="34" t="s">
        <v>70</v>
      </c>
      <c r="D59" s="48">
        <v>5</v>
      </c>
      <c r="E59" s="50">
        <v>2050</v>
      </c>
      <c r="F59" s="57"/>
      <c r="G59" s="35" t="str">
        <f t="shared" si="0"/>
        <v/>
      </c>
      <c r="H59" s="40"/>
      <c r="K59" s="7"/>
    </row>
    <row r="60" spans="1:11" s="8" customFormat="1" ht="11.25" x14ac:dyDescent="0.2">
      <c r="A60" s="33">
        <v>48</v>
      </c>
      <c r="B60" s="31" t="s">
        <v>106</v>
      </c>
      <c r="C60" s="34" t="s">
        <v>70</v>
      </c>
      <c r="D60" s="48">
        <v>5</v>
      </c>
      <c r="E60" s="50">
        <v>2050</v>
      </c>
      <c r="F60" s="57"/>
      <c r="G60" s="35" t="str">
        <f t="shared" si="0"/>
        <v/>
      </c>
      <c r="H60" s="40"/>
      <c r="K60" s="7"/>
    </row>
    <row r="61" spans="1:11" s="8" customFormat="1" ht="11.25" x14ac:dyDescent="0.2">
      <c r="A61" s="33">
        <v>49</v>
      </c>
      <c r="B61" s="31" t="s">
        <v>107</v>
      </c>
      <c r="C61" s="34" t="s">
        <v>108</v>
      </c>
      <c r="D61" s="48">
        <v>100</v>
      </c>
      <c r="E61" s="50">
        <v>4.3499999999999996</v>
      </c>
      <c r="F61" s="57"/>
      <c r="G61" s="35" t="str">
        <f t="shared" si="0"/>
        <v/>
      </c>
      <c r="H61" s="40"/>
      <c r="K61" s="7"/>
    </row>
    <row r="62" spans="1:11" s="8" customFormat="1" ht="11.25" x14ac:dyDescent="0.2">
      <c r="A62" s="33">
        <v>50</v>
      </c>
      <c r="B62" s="31" t="s">
        <v>109</v>
      </c>
      <c r="C62" s="34" t="s">
        <v>5</v>
      </c>
      <c r="D62" s="48">
        <v>50</v>
      </c>
      <c r="E62" s="50">
        <v>42.04</v>
      </c>
      <c r="F62" s="57"/>
      <c r="G62" s="35" t="str">
        <f t="shared" si="0"/>
        <v/>
      </c>
      <c r="H62" s="40"/>
      <c r="K62" s="7"/>
    </row>
    <row r="63" spans="1:11" s="8" customFormat="1" ht="11.25" x14ac:dyDescent="0.2">
      <c r="A63" s="33">
        <v>51</v>
      </c>
      <c r="B63" s="31" t="s">
        <v>110</v>
      </c>
      <c r="C63" s="34" t="s">
        <v>5</v>
      </c>
      <c r="D63" s="48">
        <v>20</v>
      </c>
      <c r="E63" s="50">
        <v>84.72</v>
      </c>
      <c r="F63" s="57"/>
      <c r="G63" s="35" t="str">
        <f t="shared" si="0"/>
        <v/>
      </c>
      <c r="H63" s="40"/>
      <c r="K63" s="7"/>
    </row>
    <row r="64" spans="1:11" s="8" customFormat="1" ht="11.25" x14ac:dyDescent="0.2">
      <c r="A64" s="33">
        <v>52</v>
      </c>
      <c r="B64" s="31" t="s">
        <v>111</v>
      </c>
      <c r="C64" s="34" t="s">
        <v>56</v>
      </c>
      <c r="D64" s="48">
        <v>20</v>
      </c>
      <c r="E64" s="50">
        <v>29.64</v>
      </c>
      <c r="F64" s="57"/>
      <c r="G64" s="35" t="str">
        <f t="shared" si="0"/>
        <v/>
      </c>
      <c r="H64" s="40"/>
      <c r="K64" s="7"/>
    </row>
    <row r="65" spans="1:11" s="8" customFormat="1" ht="11.25" x14ac:dyDescent="0.2">
      <c r="A65" s="33">
        <v>53</v>
      </c>
      <c r="B65" s="31" t="s">
        <v>112</v>
      </c>
      <c r="C65" s="34" t="s">
        <v>56</v>
      </c>
      <c r="D65" s="48">
        <v>20</v>
      </c>
      <c r="E65" s="50">
        <v>30.65</v>
      </c>
      <c r="F65" s="57"/>
      <c r="G65" s="35" t="str">
        <f t="shared" si="0"/>
        <v/>
      </c>
      <c r="H65" s="40"/>
      <c r="K65" s="7"/>
    </row>
    <row r="66" spans="1:11" s="8" customFormat="1" ht="11.25" x14ac:dyDescent="0.2">
      <c r="A66" s="33">
        <v>54</v>
      </c>
      <c r="B66" s="31" t="s">
        <v>113</v>
      </c>
      <c r="C66" s="34" t="s">
        <v>58</v>
      </c>
      <c r="D66" s="48">
        <v>10</v>
      </c>
      <c r="E66" s="50">
        <v>44.18</v>
      </c>
      <c r="F66" s="57"/>
      <c r="G66" s="35" t="str">
        <f t="shared" si="0"/>
        <v/>
      </c>
      <c r="H66" s="40"/>
      <c r="K66" s="7"/>
    </row>
    <row r="67" spans="1:11" s="8" customFormat="1" ht="11.25" x14ac:dyDescent="0.2">
      <c r="A67" s="33">
        <v>55</v>
      </c>
      <c r="B67" s="31" t="s">
        <v>114</v>
      </c>
      <c r="C67" s="34" t="s">
        <v>58</v>
      </c>
      <c r="D67" s="48">
        <v>20</v>
      </c>
      <c r="E67" s="50">
        <v>51.2</v>
      </c>
      <c r="F67" s="57"/>
      <c r="G67" s="35" t="str">
        <f t="shared" si="0"/>
        <v/>
      </c>
      <c r="H67" s="40"/>
      <c r="K67" s="7"/>
    </row>
    <row r="68" spans="1:11" s="8" customFormat="1" ht="22.5" x14ac:dyDescent="0.2">
      <c r="A68" s="33">
        <v>56</v>
      </c>
      <c r="B68" s="31" t="s">
        <v>115</v>
      </c>
      <c r="C68" s="34" t="s">
        <v>52</v>
      </c>
      <c r="D68" s="48">
        <v>30</v>
      </c>
      <c r="E68" s="50">
        <v>44.41</v>
      </c>
      <c r="F68" s="57"/>
      <c r="G68" s="35" t="str">
        <f t="shared" si="0"/>
        <v/>
      </c>
      <c r="H68" s="40"/>
      <c r="K68" s="7"/>
    </row>
    <row r="69" spans="1:11" s="8" customFormat="1" ht="22.5" x14ac:dyDescent="0.2">
      <c r="A69" s="33">
        <v>57</v>
      </c>
      <c r="B69" s="31" t="s">
        <v>116</v>
      </c>
      <c r="C69" s="34" t="s">
        <v>52</v>
      </c>
      <c r="D69" s="48">
        <v>30</v>
      </c>
      <c r="E69" s="50">
        <v>54.44</v>
      </c>
      <c r="F69" s="57"/>
      <c r="G69" s="35" t="str">
        <f t="shared" si="0"/>
        <v/>
      </c>
      <c r="H69" s="40"/>
      <c r="K69" s="7"/>
    </row>
    <row r="70" spans="1:11" s="8" customFormat="1" ht="22.5" x14ac:dyDescent="0.2">
      <c r="A70" s="33">
        <v>58</v>
      </c>
      <c r="B70" s="31" t="s">
        <v>117</v>
      </c>
      <c r="C70" s="34" t="s">
        <v>58</v>
      </c>
      <c r="D70" s="48">
        <v>50</v>
      </c>
      <c r="E70" s="50">
        <v>54.44</v>
      </c>
      <c r="F70" s="57"/>
      <c r="G70" s="35" t="str">
        <f t="shared" si="0"/>
        <v/>
      </c>
      <c r="H70" s="40"/>
      <c r="K70" s="7"/>
    </row>
    <row r="71" spans="1:11" s="8" customFormat="1" ht="11.25" x14ac:dyDescent="0.2">
      <c r="A71" s="33">
        <v>59</v>
      </c>
      <c r="B71" s="31" t="s">
        <v>118</v>
      </c>
      <c r="C71" s="34" t="s">
        <v>58</v>
      </c>
      <c r="D71" s="48">
        <v>20</v>
      </c>
      <c r="E71" s="50">
        <v>100</v>
      </c>
      <c r="F71" s="57"/>
      <c r="G71" s="35" t="str">
        <f t="shared" si="0"/>
        <v/>
      </c>
      <c r="H71" s="40"/>
      <c r="K71" s="7"/>
    </row>
    <row r="72" spans="1:11" s="8" customFormat="1" ht="22.5" x14ac:dyDescent="0.2">
      <c r="A72" s="33">
        <v>60</v>
      </c>
      <c r="B72" s="31" t="s">
        <v>119</v>
      </c>
      <c r="C72" s="34" t="s">
        <v>58</v>
      </c>
      <c r="D72" s="48">
        <v>50</v>
      </c>
      <c r="E72" s="50">
        <v>34.049999999999997</v>
      </c>
      <c r="F72" s="57"/>
      <c r="G72" s="35" t="str">
        <f t="shared" si="0"/>
        <v/>
      </c>
      <c r="H72" s="40"/>
      <c r="K72" s="7"/>
    </row>
    <row r="73" spans="1:11" s="8" customFormat="1" ht="22.5" x14ac:dyDescent="0.2">
      <c r="A73" s="33">
        <v>61</v>
      </c>
      <c r="B73" s="31" t="s">
        <v>120</v>
      </c>
      <c r="C73" s="34" t="s">
        <v>63</v>
      </c>
      <c r="D73" s="48">
        <v>100</v>
      </c>
      <c r="E73" s="50">
        <v>35.549999999999997</v>
      </c>
      <c r="F73" s="57"/>
      <c r="G73" s="35" t="str">
        <f t="shared" si="0"/>
        <v/>
      </c>
      <c r="H73" s="40"/>
      <c r="K73" s="7"/>
    </row>
    <row r="74" spans="1:11" s="8" customFormat="1" ht="11.25" x14ac:dyDescent="0.2">
      <c r="A74" s="33">
        <v>62</v>
      </c>
      <c r="B74" s="31" t="s">
        <v>121</v>
      </c>
      <c r="C74" s="34" t="s">
        <v>56</v>
      </c>
      <c r="D74" s="48">
        <v>20</v>
      </c>
      <c r="E74" s="50">
        <v>37.08</v>
      </c>
      <c r="F74" s="57"/>
      <c r="G74" s="35" t="str">
        <f t="shared" si="0"/>
        <v/>
      </c>
      <c r="H74" s="40"/>
      <c r="K74" s="7"/>
    </row>
    <row r="75" spans="1:11" s="8" customFormat="1" ht="11.25" x14ac:dyDescent="0.2">
      <c r="A75" s="33">
        <v>63</v>
      </c>
      <c r="B75" s="31" t="s">
        <v>122</v>
      </c>
      <c r="C75" s="34" t="s">
        <v>56</v>
      </c>
      <c r="D75" s="48">
        <v>20</v>
      </c>
      <c r="E75" s="50">
        <v>33.78</v>
      </c>
      <c r="F75" s="57"/>
      <c r="G75" s="35" t="str">
        <f t="shared" si="0"/>
        <v/>
      </c>
      <c r="H75" s="40"/>
      <c r="K75" s="7"/>
    </row>
    <row r="76" spans="1:11" s="8" customFormat="1" ht="11.25" x14ac:dyDescent="0.2">
      <c r="A76" s="33">
        <v>64</v>
      </c>
      <c r="B76" s="31" t="s">
        <v>123</v>
      </c>
      <c r="C76" s="34" t="s">
        <v>56</v>
      </c>
      <c r="D76" s="48">
        <v>20</v>
      </c>
      <c r="E76" s="50">
        <v>33.78</v>
      </c>
      <c r="F76" s="57"/>
      <c r="G76" s="35" t="str">
        <f t="shared" si="0"/>
        <v/>
      </c>
      <c r="H76" s="40"/>
      <c r="K76" s="7"/>
    </row>
    <row r="77" spans="1:11" s="8" customFormat="1" ht="11.25" x14ac:dyDescent="0.2">
      <c r="A77" s="33">
        <v>65</v>
      </c>
      <c r="B77" s="31" t="s">
        <v>124</v>
      </c>
      <c r="C77" s="34" t="s">
        <v>56</v>
      </c>
      <c r="D77" s="48">
        <v>20</v>
      </c>
      <c r="E77" s="50">
        <v>34.6</v>
      </c>
      <c r="F77" s="57"/>
      <c r="G77" s="35" t="str">
        <f t="shared" si="0"/>
        <v/>
      </c>
      <c r="H77" s="40"/>
      <c r="K77" s="7"/>
    </row>
    <row r="78" spans="1:11" s="8" customFormat="1" ht="11.25" x14ac:dyDescent="0.2">
      <c r="A78" s="33">
        <v>66</v>
      </c>
      <c r="B78" s="31" t="s">
        <v>125</v>
      </c>
      <c r="C78" s="34" t="s">
        <v>56</v>
      </c>
      <c r="D78" s="48">
        <v>20</v>
      </c>
      <c r="E78" s="50">
        <v>33.15</v>
      </c>
      <c r="F78" s="57"/>
      <c r="G78" s="35" t="str">
        <f t="shared" ref="G78:G141" si="1">IF(F78="","",IF(ISTEXT(F78),"NC",F78*D78))</f>
        <v/>
      </c>
      <c r="H78" s="40"/>
      <c r="K78" s="7"/>
    </row>
    <row r="79" spans="1:11" s="8" customFormat="1" ht="11.25" x14ac:dyDescent="0.2">
      <c r="A79" s="33">
        <v>67</v>
      </c>
      <c r="B79" s="31" t="s">
        <v>126</v>
      </c>
      <c r="C79" s="34" t="s">
        <v>56</v>
      </c>
      <c r="D79" s="48">
        <v>20</v>
      </c>
      <c r="E79" s="50">
        <v>37.57</v>
      </c>
      <c r="F79" s="57"/>
      <c r="G79" s="35" t="str">
        <f t="shared" si="1"/>
        <v/>
      </c>
      <c r="H79" s="40"/>
      <c r="K79" s="7"/>
    </row>
    <row r="80" spans="1:11" s="8" customFormat="1" ht="11.25" x14ac:dyDescent="0.2">
      <c r="A80" s="33">
        <v>68</v>
      </c>
      <c r="B80" s="31" t="s">
        <v>127</v>
      </c>
      <c r="C80" s="34" t="s">
        <v>56</v>
      </c>
      <c r="D80" s="48">
        <v>20</v>
      </c>
      <c r="E80" s="50">
        <v>37.22</v>
      </c>
      <c r="F80" s="57"/>
      <c r="G80" s="35" t="str">
        <f t="shared" si="1"/>
        <v/>
      </c>
      <c r="H80" s="40"/>
      <c r="K80" s="7"/>
    </row>
    <row r="81" spans="1:11" s="8" customFormat="1" ht="11.25" x14ac:dyDescent="0.2">
      <c r="A81" s="33">
        <v>69</v>
      </c>
      <c r="B81" s="31" t="s">
        <v>128</v>
      </c>
      <c r="C81" s="34" t="s">
        <v>56</v>
      </c>
      <c r="D81" s="48">
        <v>20</v>
      </c>
      <c r="E81" s="50">
        <v>35.79</v>
      </c>
      <c r="F81" s="57"/>
      <c r="G81" s="35" t="str">
        <f t="shared" si="1"/>
        <v/>
      </c>
      <c r="H81" s="40"/>
      <c r="K81" s="7"/>
    </row>
    <row r="82" spans="1:11" s="8" customFormat="1" ht="11.25" x14ac:dyDescent="0.2">
      <c r="A82" s="33">
        <v>70</v>
      </c>
      <c r="B82" s="31" t="s">
        <v>129</v>
      </c>
      <c r="C82" s="34" t="s">
        <v>56</v>
      </c>
      <c r="D82" s="48">
        <v>30</v>
      </c>
      <c r="E82" s="50">
        <v>36.25</v>
      </c>
      <c r="F82" s="57"/>
      <c r="G82" s="35" t="str">
        <f t="shared" si="1"/>
        <v/>
      </c>
      <c r="H82" s="40"/>
      <c r="K82" s="7"/>
    </row>
    <row r="83" spans="1:11" s="8" customFormat="1" ht="11.25" x14ac:dyDescent="0.2">
      <c r="A83" s="33">
        <v>71</v>
      </c>
      <c r="B83" s="31" t="s">
        <v>130</v>
      </c>
      <c r="C83" s="34" t="s">
        <v>56</v>
      </c>
      <c r="D83" s="48">
        <v>20</v>
      </c>
      <c r="E83" s="50">
        <v>34.42</v>
      </c>
      <c r="F83" s="57"/>
      <c r="G83" s="35" t="str">
        <f t="shared" si="1"/>
        <v/>
      </c>
      <c r="H83" s="40"/>
      <c r="K83" s="7"/>
    </row>
    <row r="84" spans="1:11" s="8" customFormat="1" ht="11.25" x14ac:dyDescent="0.2">
      <c r="A84" s="33">
        <v>72</v>
      </c>
      <c r="B84" s="31" t="s">
        <v>131</v>
      </c>
      <c r="C84" s="34" t="s">
        <v>56</v>
      </c>
      <c r="D84" s="48">
        <v>100</v>
      </c>
      <c r="E84" s="50">
        <v>34.42</v>
      </c>
      <c r="F84" s="57"/>
      <c r="G84" s="35" t="str">
        <f t="shared" si="1"/>
        <v/>
      </c>
      <c r="H84" s="40"/>
      <c r="K84" s="7"/>
    </row>
    <row r="85" spans="1:11" s="8" customFormat="1" ht="11.25" x14ac:dyDescent="0.2">
      <c r="A85" s="33">
        <v>73</v>
      </c>
      <c r="B85" s="31" t="s">
        <v>132</v>
      </c>
      <c r="C85" s="34" t="s">
        <v>56</v>
      </c>
      <c r="D85" s="48">
        <v>50</v>
      </c>
      <c r="E85" s="50">
        <v>36.700000000000003</v>
      </c>
      <c r="F85" s="57"/>
      <c r="G85" s="35" t="str">
        <f t="shared" si="1"/>
        <v/>
      </c>
      <c r="H85" s="40"/>
      <c r="K85" s="7"/>
    </row>
    <row r="86" spans="1:11" s="8" customFormat="1" ht="11.25" x14ac:dyDescent="0.2">
      <c r="A86" s="33">
        <v>74</v>
      </c>
      <c r="B86" s="31" t="s">
        <v>133</v>
      </c>
      <c r="C86" s="34" t="s">
        <v>56</v>
      </c>
      <c r="D86" s="48">
        <v>50</v>
      </c>
      <c r="E86" s="50">
        <v>36.700000000000003</v>
      </c>
      <c r="F86" s="57"/>
      <c r="G86" s="35" t="str">
        <f t="shared" si="1"/>
        <v/>
      </c>
      <c r="H86" s="40"/>
      <c r="K86" s="7"/>
    </row>
    <row r="87" spans="1:11" s="8" customFormat="1" ht="11.25" x14ac:dyDescent="0.2">
      <c r="A87" s="33">
        <v>75</v>
      </c>
      <c r="B87" s="31" t="s">
        <v>134</v>
      </c>
      <c r="C87" s="34" t="s">
        <v>56</v>
      </c>
      <c r="D87" s="48">
        <v>50</v>
      </c>
      <c r="E87" s="50">
        <v>34.17</v>
      </c>
      <c r="F87" s="57"/>
      <c r="G87" s="35" t="str">
        <f t="shared" si="1"/>
        <v/>
      </c>
      <c r="H87" s="40"/>
      <c r="K87" s="7"/>
    </row>
    <row r="88" spans="1:11" s="8" customFormat="1" ht="11.25" x14ac:dyDescent="0.2">
      <c r="A88" s="33">
        <v>76</v>
      </c>
      <c r="B88" s="31" t="s">
        <v>135</v>
      </c>
      <c r="C88" s="34" t="s">
        <v>5</v>
      </c>
      <c r="D88" s="48">
        <v>20</v>
      </c>
      <c r="E88" s="50">
        <v>615.74</v>
      </c>
      <c r="F88" s="57"/>
      <c r="G88" s="35" t="str">
        <f t="shared" si="1"/>
        <v/>
      </c>
      <c r="H88" s="40"/>
      <c r="K88" s="7"/>
    </row>
    <row r="89" spans="1:11" s="8" customFormat="1" ht="11.25" x14ac:dyDescent="0.2">
      <c r="A89" s="33">
        <v>77</v>
      </c>
      <c r="B89" s="31" t="s">
        <v>136</v>
      </c>
      <c r="C89" s="34" t="s">
        <v>5</v>
      </c>
      <c r="D89" s="48">
        <v>2000</v>
      </c>
      <c r="E89" s="50">
        <v>3.77</v>
      </c>
      <c r="F89" s="57"/>
      <c r="G89" s="35" t="str">
        <f t="shared" si="1"/>
        <v/>
      </c>
      <c r="H89" s="40"/>
      <c r="K89" s="7"/>
    </row>
    <row r="90" spans="1:11" s="8" customFormat="1" ht="11.25" x14ac:dyDescent="0.2">
      <c r="A90" s="33">
        <v>78</v>
      </c>
      <c r="B90" s="31" t="s">
        <v>137</v>
      </c>
      <c r="C90" s="34" t="s">
        <v>56</v>
      </c>
      <c r="D90" s="48">
        <v>20</v>
      </c>
      <c r="E90" s="50">
        <v>16.5</v>
      </c>
      <c r="F90" s="57"/>
      <c r="G90" s="35" t="str">
        <f t="shared" si="1"/>
        <v/>
      </c>
      <c r="H90" s="40"/>
      <c r="K90" s="7"/>
    </row>
    <row r="91" spans="1:11" s="8" customFormat="1" ht="11.25" x14ac:dyDescent="0.2">
      <c r="A91" s="33">
        <v>79</v>
      </c>
      <c r="B91" s="31" t="s">
        <v>138</v>
      </c>
      <c r="C91" s="34" t="s">
        <v>63</v>
      </c>
      <c r="D91" s="48">
        <v>30</v>
      </c>
      <c r="E91" s="50">
        <v>35.71</v>
      </c>
      <c r="F91" s="57"/>
      <c r="G91" s="35" t="str">
        <f t="shared" si="1"/>
        <v/>
      </c>
      <c r="H91" s="40"/>
      <c r="K91" s="7"/>
    </row>
    <row r="92" spans="1:11" s="8" customFormat="1" ht="11.25" x14ac:dyDescent="0.2">
      <c r="A92" s="33">
        <v>80</v>
      </c>
      <c r="B92" s="31" t="s">
        <v>139</v>
      </c>
      <c r="C92" s="34" t="s">
        <v>56</v>
      </c>
      <c r="D92" s="48">
        <v>20</v>
      </c>
      <c r="E92" s="50">
        <v>14.55</v>
      </c>
      <c r="F92" s="57"/>
      <c r="G92" s="35" t="str">
        <f t="shared" si="1"/>
        <v/>
      </c>
      <c r="H92" s="40"/>
      <c r="K92" s="7"/>
    </row>
    <row r="93" spans="1:11" s="8" customFormat="1" ht="11.25" x14ac:dyDescent="0.2">
      <c r="A93" s="33">
        <v>81</v>
      </c>
      <c r="B93" s="31" t="s">
        <v>140</v>
      </c>
      <c r="C93" s="34" t="s">
        <v>56</v>
      </c>
      <c r="D93" s="48">
        <v>20</v>
      </c>
      <c r="E93" s="50">
        <v>14.55</v>
      </c>
      <c r="F93" s="57"/>
      <c r="G93" s="35" t="str">
        <f t="shared" si="1"/>
        <v/>
      </c>
      <c r="H93" s="40"/>
      <c r="K93" s="7"/>
    </row>
    <row r="94" spans="1:11" s="8" customFormat="1" ht="11.25" x14ac:dyDescent="0.2">
      <c r="A94" s="33">
        <v>82</v>
      </c>
      <c r="B94" s="31" t="s">
        <v>141</v>
      </c>
      <c r="C94" s="34" t="s">
        <v>56</v>
      </c>
      <c r="D94" s="48">
        <v>20</v>
      </c>
      <c r="E94" s="50">
        <v>14.55</v>
      </c>
      <c r="F94" s="57"/>
      <c r="G94" s="35" t="str">
        <f t="shared" si="1"/>
        <v/>
      </c>
      <c r="H94" s="40"/>
      <c r="K94" s="7"/>
    </row>
    <row r="95" spans="1:11" s="8" customFormat="1" ht="11.25" x14ac:dyDescent="0.2">
      <c r="A95" s="33">
        <v>83</v>
      </c>
      <c r="B95" s="31" t="s">
        <v>142</v>
      </c>
      <c r="C95" s="34" t="s">
        <v>56</v>
      </c>
      <c r="D95" s="48">
        <v>20</v>
      </c>
      <c r="E95" s="50">
        <v>14.55</v>
      </c>
      <c r="F95" s="57"/>
      <c r="G95" s="35" t="str">
        <f t="shared" si="1"/>
        <v/>
      </c>
      <c r="H95" s="40"/>
      <c r="K95" s="7"/>
    </row>
    <row r="96" spans="1:11" s="8" customFormat="1" ht="11.25" x14ac:dyDescent="0.2">
      <c r="A96" s="33">
        <v>84</v>
      </c>
      <c r="B96" s="31" t="s">
        <v>143</v>
      </c>
      <c r="C96" s="34" t="s">
        <v>56</v>
      </c>
      <c r="D96" s="48">
        <v>20</v>
      </c>
      <c r="E96" s="50">
        <v>14.55</v>
      </c>
      <c r="F96" s="57"/>
      <c r="G96" s="35" t="str">
        <f t="shared" si="1"/>
        <v/>
      </c>
      <c r="H96" s="40"/>
      <c r="K96" s="7"/>
    </row>
    <row r="97" spans="1:11" s="8" customFormat="1" ht="22.5" x14ac:dyDescent="0.2">
      <c r="A97" s="33">
        <v>85</v>
      </c>
      <c r="B97" s="31" t="s">
        <v>144</v>
      </c>
      <c r="C97" s="34" t="s">
        <v>5</v>
      </c>
      <c r="D97" s="48">
        <v>50</v>
      </c>
      <c r="E97" s="50">
        <v>23.89</v>
      </c>
      <c r="F97" s="57"/>
      <c r="G97" s="35" t="str">
        <f t="shared" si="1"/>
        <v/>
      </c>
      <c r="H97" s="40"/>
      <c r="K97" s="7"/>
    </row>
    <row r="98" spans="1:11" s="8" customFormat="1" ht="11.25" x14ac:dyDescent="0.2">
      <c r="A98" s="33">
        <v>86</v>
      </c>
      <c r="B98" s="31" t="s">
        <v>145</v>
      </c>
      <c r="C98" s="34" t="s">
        <v>146</v>
      </c>
      <c r="D98" s="48">
        <v>10</v>
      </c>
      <c r="E98" s="50">
        <v>11.22</v>
      </c>
      <c r="F98" s="57"/>
      <c r="G98" s="35" t="str">
        <f t="shared" si="1"/>
        <v/>
      </c>
      <c r="H98" s="40"/>
      <c r="K98" s="7"/>
    </row>
    <row r="99" spans="1:11" s="8" customFormat="1" ht="11.25" x14ac:dyDescent="0.2">
      <c r="A99" s="33">
        <v>87</v>
      </c>
      <c r="B99" s="31" t="s">
        <v>147</v>
      </c>
      <c r="C99" s="34" t="s">
        <v>5</v>
      </c>
      <c r="D99" s="48">
        <v>10</v>
      </c>
      <c r="E99" s="50">
        <v>26.14</v>
      </c>
      <c r="F99" s="57"/>
      <c r="G99" s="35" t="str">
        <f t="shared" si="1"/>
        <v/>
      </c>
      <c r="H99" s="40"/>
      <c r="K99" s="7"/>
    </row>
    <row r="100" spans="1:11" s="8" customFormat="1" ht="11.25" x14ac:dyDescent="0.2">
      <c r="A100" s="33">
        <v>88</v>
      </c>
      <c r="B100" s="31" t="s">
        <v>148</v>
      </c>
      <c r="C100" s="34" t="s">
        <v>5</v>
      </c>
      <c r="D100" s="48">
        <v>100</v>
      </c>
      <c r="E100" s="50">
        <v>14.25</v>
      </c>
      <c r="F100" s="57"/>
      <c r="G100" s="35" t="str">
        <f t="shared" si="1"/>
        <v/>
      </c>
      <c r="H100" s="40"/>
      <c r="K100" s="7"/>
    </row>
    <row r="101" spans="1:11" s="8" customFormat="1" ht="11.25" x14ac:dyDescent="0.2">
      <c r="A101" s="33">
        <v>89</v>
      </c>
      <c r="B101" s="31" t="s">
        <v>149</v>
      </c>
      <c r="C101" s="34" t="s">
        <v>5</v>
      </c>
      <c r="D101" s="48">
        <v>100</v>
      </c>
      <c r="E101" s="50">
        <v>4</v>
      </c>
      <c r="F101" s="57"/>
      <c r="G101" s="35" t="str">
        <f t="shared" si="1"/>
        <v/>
      </c>
      <c r="H101" s="40"/>
      <c r="K101" s="7"/>
    </row>
    <row r="102" spans="1:11" s="8" customFormat="1" ht="11.25" x14ac:dyDescent="0.2">
      <c r="A102" s="33">
        <v>90</v>
      </c>
      <c r="B102" s="31" t="s">
        <v>150</v>
      </c>
      <c r="C102" s="34" t="s">
        <v>5</v>
      </c>
      <c r="D102" s="48">
        <v>2000</v>
      </c>
      <c r="E102" s="50">
        <v>2.82</v>
      </c>
      <c r="F102" s="57"/>
      <c r="G102" s="35" t="str">
        <f t="shared" si="1"/>
        <v/>
      </c>
      <c r="H102" s="40"/>
      <c r="K102" s="7"/>
    </row>
    <row r="103" spans="1:11" s="8" customFormat="1" ht="11.25" x14ac:dyDescent="0.2">
      <c r="A103" s="33">
        <v>91</v>
      </c>
      <c r="B103" s="31" t="s">
        <v>151</v>
      </c>
      <c r="C103" s="34" t="s">
        <v>152</v>
      </c>
      <c r="D103" s="48">
        <v>20</v>
      </c>
      <c r="E103" s="50">
        <v>45.44</v>
      </c>
      <c r="F103" s="57"/>
      <c r="G103" s="35" t="str">
        <f t="shared" si="1"/>
        <v/>
      </c>
      <c r="H103" s="40"/>
      <c r="K103" s="7"/>
    </row>
    <row r="104" spans="1:11" s="8" customFormat="1" ht="11.25" x14ac:dyDescent="0.2">
      <c r="A104" s="33">
        <v>92</v>
      </c>
      <c r="B104" s="31" t="s">
        <v>153</v>
      </c>
      <c r="C104" s="34" t="s">
        <v>5</v>
      </c>
      <c r="D104" s="48">
        <v>10</v>
      </c>
      <c r="E104" s="50">
        <v>19.47</v>
      </c>
      <c r="F104" s="57"/>
      <c r="G104" s="35" t="str">
        <f t="shared" si="1"/>
        <v/>
      </c>
      <c r="H104" s="40"/>
      <c r="K104" s="7"/>
    </row>
    <row r="105" spans="1:11" s="8" customFormat="1" ht="11.25" x14ac:dyDescent="0.2">
      <c r="A105" s="33">
        <v>93</v>
      </c>
      <c r="B105" s="31" t="s">
        <v>154</v>
      </c>
      <c r="C105" s="34" t="s">
        <v>5</v>
      </c>
      <c r="D105" s="48">
        <v>100</v>
      </c>
      <c r="E105" s="50">
        <v>16.649999999999999</v>
      </c>
      <c r="F105" s="57"/>
      <c r="G105" s="35" t="str">
        <f t="shared" si="1"/>
        <v/>
      </c>
      <c r="H105" s="40"/>
      <c r="K105" s="7"/>
    </row>
    <row r="106" spans="1:11" s="8" customFormat="1" ht="11.25" x14ac:dyDescent="0.2">
      <c r="A106" s="33">
        <v>94</v>
      </c>
      <c r="B106" s="31" t="s">
        <v>155</v>
      </c>
      <c r="C106" s="34" t="s">
        <v>5</v>
      </c>
      <c r="D106" s="48">
        <v>50</v>
      </c>
      <c r="E106" s="50">
        <v>13.45</v>
      </c>
      <c r="F106" s="57"/>
      <c r="G106" s="35" t="str">
        <f t="shared" si="1"/>
        <v/>
      </c>
      <c r="H106" s="40"/>
      <c r="K106" s="7"/>
    </row>
    <row r="107" spans="1:11" s="8" customFormat="1" ht="11.25" x14ac:dyDescent="0.2">
      <c r="A107" s="33">
        <v>95</v>
      </c>
      <c r="B107" s="31" t="s">
        <v>156</v>
      </c>
      <c r="C107" s="34" t="s">
        <v>5</v>
      </c>
      <c r="D107" s="48">
        <v>300</v>
      </c>
      <c r="E107" s="50">
        <v>9.32</v>
      </c>
      <c r="F107" s="57"/>
      <c r="G107" s="35" t="str">
        <f t="shared" si="1"/>
        <v/>
      </c>
      <c r="H107" s="40"/>
      <c r="K107" s="7"/>
    </row>
    <row r="108" spans="1:11" s="8" customFormat="1" ht="11.25" x14ac:dyDescent="0.2">
      <c r="A108" s="33">
        <v>96</v>
      </c>
      <c r="B108" s="31" t="s">
        <v>157</v>
      </c>
      <c r="C108" s="34" t="s">
        <v>146</v>
      </c>
      <c r="D108" s="48">
        <v>3</v>
      </c>
      <c r="E108" s="50">
        <v>11.31</v>
      </c>
      <c r="F108" s="57"/>
      <c r="G108" s="35" t="str">
        <f t="shared" si="1"/>
        <v/>
      </c>
      <c r="H108" s="40"/>
      <c r="K108" s="7"/>
    </row>
    <row r="109" spans="1:11" s="8" customFormat="1" ht="11.25" x14ac:dyDescent="0.2">
      <c r="A109" s="33">
        <v>97</v>
      </c>
      <c r="B109" s="31" t="s">
        <v>158</v>
      </c>
      <c r="C109" s="34" t="s">
        <v>56</v>
      </c>
      <c r="D109" s="48">
        <v>10</v>
      </c>
      <c r="E109" s="50">
        <v>33.409999999999997</v>
      </c>
      <c r="F109" s="57"/>
      <c r="G109" s="35" t="str">
        <f t="shared" si="1"/>
        <v/>
      </c>
      <c r="H109" s="40"/>
      <c r="K109" s="7"/>
    </row>
    <row r="110" spans="1:11" s="8" customFormat="1" ht="22.5" x14ac:dyDescent="0.2">
      <c r="A110" s="33">
        <v>98</v>
      </c>
      <c r="B110" s="31" t="s">
        <v>159</v>
      </c>
      <c r="C110" s="34" t="s">
        <v>58</v>
      </c>
      <c r="D110" s="48">
        <v>50</v>
      </c>
      <c r="E110" s="50">
        <v>28.88</v>
      </c>
      <c r="F110" s="57"/>
      <c r="G110" s="35" t="str">
        <f t="shared" si="1"/>
        <v/>
      </c>
      <c r="H110" s="40"/>
      <c r="K110" s="7"/>
    </row>
    <row r="111" spans="1:11" s="8" customFormat="1" ht="11.25" x14ac:dyDescent="0.2">
      <c r="A111" s="33">
        <v>99</v>
      </c>
      <c r="B111" s="31" t="s">
        <v>160</v>
      </c>
      <c r="C111" s="34" t="s">
        <v>65</v>
      </c>
      <c r="D111" s="48">
        <v>20</v>
      </c>
      <c r="E111" s="50">
        <v>22.02</v>
      </c>
      <c r="F111" s="57"/>
      <c r="G111" s="35" t="str">
        <f t="shared" si="1"/>
        <v/>
      </c>
      <c r="H111" s="40"/>
      <c r="K111" s="7"/>
    </row>
    <row r="112" spans="1:11" s="8" customFormat="1" ht="22.5" x14ac:dyDescent="0.2">
      <c r="A112" s="33">
        <v>100</v>
      </c>
      <c r="B112" s="31" t="s">
        <v>161</v>
      </c>
      <c r="C112" s="34" t="s">
        <v>56</v>
      </c>
      <c r="D112" s="48">
        <v>200</v>
      </c>
      <c r="E112" s="50">
        <v>71.760000000000005</v>
      </c>
      <c r="F112" s="57"/>
      <c r="G112" s="35" t="str">
        <f t="shared" si="1"/>
        <v/>
      </c>
      <c r="H112" s="40"/>
      <c r="K112" s="7"/>
    </row>
    <row r="113" spans="1:11" s="8" customFormat="1" ht="22.5" x14ac:dyDescent="0.2">
      <c r="A113" s="33">
        <v>101</v>
      </c>
      <c r="B113" s="31" t="s">
        <v>162</v>
      </c>
      <c r="C113" s="34" t="s">
        <v>56</v>
      </c>
      <c r="D113" s="48">
        <v>100</v>
      </c>
      <c r="E113" s="50">
        <v>89.57</v>
      </c>
      <c r="F113" s="57"/>
      <c r="G113" s="35" t="str">
        <f t="shared" si="1"/>
        <v/>
      </c>
      <c r="H113" s="40"/>
      <c r="K113" s="7"/>
    </row>
    <row r="114" spans="1:11" s="8" customFormat="1" ht="11.25" x14ac:dyDescent="0.2">
      <c r="A114" s="33">
        <v>102</v>
      </c>
      <c r="B114" s="31" t="s">
        <v>163</v>
      </c>
      <c r="C114" s="34" t="s">
        <v>5</v>
      </c>
      <c r="D114" s="48">
        <v>200</v>
      </c>
      <c r="E114" s="50">
        <v>7.32</v>
      </c>
      <c r="F114" s="57"/>
      <c r="G114" s="35" t="str">
        <f t="shared" si="1"/>
        <v/>
      </c>
      <c r="H114" s="40"/>
      <c r="K114" s="7"/>
    </row>
    <row r="115" spans="1:11" s="8" customFormat="1" ht="11.25" x14ac:dyDescent="0.2">
      <c r="A115" s="33">
        <v>103</v>
      </c>
      <c r="B115" s="31" t="s">
        <v>164</v>
      </c>
      <c r="C115" s="34" t="s">
        <v>52</v>
      </c>
      <c r="D115" s="48">
        <v>50</v>
      </c>
      <c r="E115" s="50">
        <v>13.28</v>
      </c>
      <c r="F115" s="57"/>
      <c r="G115" s="35" t="str">
        <f t="shared" si="1"/>
        <v/>
      </c>
      <c r="H115" s="40"/>
      <c r="K115" s="7"/>
    </row>
    <row r="116" spans="1:11" s="8" customFormat="1" ht="22.5" x14ac:dyDescent="0.2">
      <c r="A116" s="33">
        <v>104</v>
      </c>
      <c r="B116" s="31" t="s">
        <v>165</v>
      </c>
      <c r="C116" s="34" t="s">
        <v>52</v>
      </c>
      <c r="D116" s="48">
        <v>50</v>
      </c>
      <c r="E116" s="50">
        <v>9.9700000000000006</v>
      </c>
      <c r="F116" s="57"/>
      <c r="G116" s="35" t="str">
        <f t="shared" si="1"/>
        <v/>
      </c>
      <c r="H116" s="40"/>
      <c r="K116" s="7"/>
    </row>
    <row r="117" spans="1:11" s="8" customFormat="1" ht="11.25" x14ac:dyDescent="0.2">
      <c r="A117" s="33">
        <v>105</v>
      </c>
      <c r="B117" s="31" t="s">
        <v>166</v>
      </c>
      <c r="C117" s="34" t="s">
        <v>146</v>
      </c>
      <c r="D117" s="48">
        <v>30</v>
      </c>
      <c r="E117" s="50">
        <v>10.45</v>
      </c>
      <c r="F117" s="57"/>
      <c r="G117" s="35" t="str">
        <f t="shared" si="1"/>
        <v/>
      </c>
      <c r="H117" s="40"/>
      <c r="K117" s="7"/>
    </row>
    <row r="118" spans="1:11" s="8" customFormat="1" ht="11.25" x14ac:dyDescent="0.2">
      <c r="A118" s="33">
        <v>106</v>
      </c>
      <c r="B118" s="31" t="s">
        <v>167</v>
      </c>
      <c r="C118" s="34" t="s">
        <v>63</v>
      </c>
      <c r="D118" s="48">
        <v>50</v>
      </c>
      <c r="E118" s="50">
        <v>9.23</v>
      </c>
      <c r="F118" s="57"/>
      <c r="G118" s="35" t="str">
        <f t="shared" si="1"/>
        <v/>
      </c>
      <c r="H118" s="40"/>
      <c r="K118" s="7"/>
    </row>
    <row r="119" spans="1:11" s="8" customFormat="1" ht="11.25" x14ac:dyDescent="0.2">
      <c r="A119" s="33">
        <v>107</v>
      </c>
      <c r="B119" s="31" t="s">
        <v>168</v>
      </c>
      <c r="C119" s="34" t="s">
        <v>63</v>
      </c>
      <c r="D119" s="48">
        <v>50</v>
      </c>
      <c r="E119" s="50">
        <v>10.84</v>
      </c>
      <c r="F119" s="57"/>
      <c r="G119" s="35" t="str">
        <f t="shared" si="1"/>
        <v/>
      </c>
      <c r="H119" s="40"/>
      <c r="K119" s="7"/>
    </row>
    <row r="120" spans="1:11" s="8" customFormat="1" ht="22.5" x14ac:dyDescent="0.2">
      <c r="A120" s="33">
        <v>108</v>
      </c>
      <c r="B120" s="31" t="s">
        <v>169</v>
      </c>
      <c r="C120" s="34" t="s">
        <v>5</v>
      </c>
      <c r="D120" s="48">
        <v>50</v>
      </c>
      <c r="E120" s="50">
        <v>6.61</v>
      </c>
      <c r="F120" s="57"/>
      <c r="G120" s="35" t="str">
        <f t="shared" si="1"/>
        <v/>
      </c>
      <c r="H120" s="40"/>
      <c r="K120" s="7"/>
    </row>
    <row r="121" spans="1:11" s="8" customFormat="1" ht="11.25" x14ac:dyDescent="0.2">
      <c r="A121" s="33">
        <v>109</v>
      </c>
      <c r="B121" s="31" t="s">
        <v>170</v>
      </c>
      <c r="C121" s="34" t="s">
        <v>146</v>
      </c>
      <c r="D121" s="48">
        <v>30</v>
      </c>
      <c r="E121" s="50">
        <v>23.6</v>
      </c>
      <c r="F121" s="57"/>
      <c r="G121" s="35" t="str">
        <f t="shared" si="1"/>
        <v/>
      </c>
      <c r="H121" s="40"/>
      <c r="K121" s="7"/>
    </row>
    <row r="122" spans="1:11" s="8" customFormat="1" ht="11.25" x14ac:dyDescent="0.2">
      <c r="A122" s="33">
        <v>110</v>
      </c>
      <c r="B122" s="31" t="s">
        <v>171</v>
      </c>
      <c r="C122" s="34" t="s">
        <v>146</v>
      </c>
      <c r="D122" s="48">
        <v>20</v>
      </c>
      <c r="E122" s="50">
        <v>12.8</v>
      </c>
      <c r="F122" s="57"/>
      <c r="G122" s="35" t="str">
        <f t="shared" si="1"/>
        <v/>
      </c>
      <c r="H122" s="40"/>
      <c r="K122" s="7"/>
    </row>
    <row r="123" spans="1:11" s="8" customFormat="1" ht="11.25" x14ac:dyDescent="0.2">
      <c r="A123" s="33">
        <v>111</v>
      </c>
      <c r="B123" s="31" t="s">
        <v>172</v>
      </c>
      <c r="C123" s="34" t="s">
        <v>60</v>
      </c>
      <c r="D123" s="48">
        <v>50</v>
      </c>
      <c r="E123" s="50">
        <v>16.48</v>
      </c>
      <c r="F123" s="57"/>
      <c r="G123" s="35" t="str">
        <f t="shared" si="1"/>
        <v/>
      </c>
      <c r="H123" s="40"/>
      <c r="K123" s="7"/>
    </row>
    <row r="124" spans="1:11" s="8" customFormat="1" ht="22.5" x14ac:dyDescent="0.2">
      <c r="A124" s="33">
        <v>112</v>
      </c>
      <c r="B124" s="31" t="s">
        <v>173</v>
      </c>
      <c r="C124" s="34" t="s">
        <v>146</v>
      </c>
      <c r="D124" s="48">
        <v>200</v>
      </c>
      <c r="E124" s="50">
        <v>32.53</v>
      </c>
      <c r="F124" s="57"/>
      <c r="G124" s="35" t="str">
        <f t="shared" si="1"/>
        <v/>
      </c>
      <c r="H124" s="40"/>
      <c r="K124" s="7"/>
    </row>
    <row r="125" spans="1:11" s="8" customFormat="1" ht="33.75" x14ac:dyDescent="0.2">
      <c r="A125" s="33">
        <v>113</v>
      </c>
      <c r="B125" s="31" t="s">
        <v>174</v>
      </c>
      <c r="C125" s="34" t="s">
        <v>175</v>
      </c>
      <c r="D125" s="48">
        <v>50</v>
      </c>
      <c r="E125" s="50">
        <v>87.24</v>
      </c>
      <c r="F125" s="57"/>
      <c r="G125" s="35" t="str">
        <f t="shared" si="1"/>
        <v/>
      </c>
      <c r="H125" s="40"/>
      <c r="K125" s="7"/>
    </row>
    <row r="126" spans="1:11" s="8" customFormat="1" ht="11.25" x14ac:dyDescent="0.2">
      <c r="A126" s="33">
        <v>114</v>
      </c>
      <c r="B126" s="31" t="s">
        <v>176</v>
      </c>
      <c r="C126" s="34" t="s">
        <v>175</v>
      </c>
      <c r="D126" s="48">
        <v>10</v>
      </c>
      <c r="E126" s="50">
        <v>125.15</v>
      </c>
      <c r="F126" s="57"/>
      <c r="G126" s="35" t="str">
        <f t="shared" si="1"/>
        <v/>
      </c>
      <c r="H126" s="40"/>
      <c r="K126" s="7"/>
    </row>
    <row r="127" spans="1:11" s="8" customFormat="1" ht="11.25" x14ac:dyDescent="0.2">
      <c r="A127" s="33">
        <v>115</v>
      </c>
      <c r="B127" s="31" t="s">
        <v>177</v>
      </c>
      <c r="C127" s="34" t="s">
        <v>56</v>
      </c>
      <c r="D127" s="48">
        <v>30</v>
      </c>
      <c r="E127" s="50">
        <v>39.9</v>
      </c>
      <c r="F127" s="57"/>
      <c r="G127" s="35" t="str">
        <f t="shared" si="1"/>
        <v/>
      </c>
      <c r="H127" s="40"/>
      <c r="K127" s="7"/>
    </row>
    <row r="128" spans="1:11" s="8" customFormat="1" ht="11.25" x14ac:dyDescent="0.2">
      <c r="A128" s="33">
        <v>116</v>
      </c>
      <c r="B128" s="31" t="s">
        <v>178</v>
      </c>
      <c r="C128" s="34" t="s">
        <v>5</v>
      </c>
      <c r="D128" s="48">
        <v>4</v>
      </c>
      <c r="E128" s="50">
        <v>54.9</v>
      </c>
      <c r="F128" s="57"/>
      <c r="G128" s="35" t="str">
        <f t="shared" si="1"/>
        <v/>
      </c>
      <c r="H128" s="40"/>
      <c r="K128" s="7"/>
    </row>
    <row r="129" spans="1:11" s="8" customFormat="1" ht="22.5" x14ac:dyDescent="0.2">
      <c r="A129" s="33">
        <v>117</v>
      </c>
      <c r="B129" s="31" t="s">
        <v>179</v>
      </c>
      <c r="C129" s="34" t="s">
        <v>56</v>
      </c>
      <c r="D129" s="48">
        <v>50</v>
      </c>
      <c r="E129" s="50">
        <v>36.01</v>
      </c>
      <c r="F129" s="57"/>
      <c r="G129" s="35" t="str">
        <f t="shared" si="1"/>
        <v/>
      </c>
      <c r="H129" s="40"/>
      <c r="K129" s="7"/>
    </row>
    <row r="130" spans="1:11" s="8" customFormat="1" ht="22.5" x14ac:dyDescent="0.2">
      <c r="A130" s="33">
        <v>118</v>
      </c>
      <c r="B130" s="31" t="s">
        <v>180</v>
      </c>
      <c r="C130" s="34" t="s">
        <v>58</v>
      </c>
      <c r="D130" s="48">
        <v>30</v>
      </c>
      <c r="E130" s="50">
        <v>168.9</v>
      </c>
      <c r="F130" s="57"/>
      <c r="G130" s="35" t="str">
        <f t="shared" si="1"/>
        <v/>
      </c>
      <c r="H130" s="40"/>
      <c r="K130" s="7"/>
    </row>
    <row r="131" spans="1:11" s="8" customFormat="1" ht="22.5" x14ac:dyDescent="0.2">
      <c r="A131" s="33">
        <v>119</v>
      </c>
      <c r="B131" s="31" t="s">
        <v>181</v>
      </c>
      <c r="C131" s="34" t="s">
        <v>58</v>
      </c>
      <c r="D131" s="48">
        <v>30</v>
      </c>
      <c r="E131" s="50">
        <v>168.9</v>
      </c>
      <c r="F131" s="57"/>
      <c r="G131" s="35" t="str">
        <f t="shared" si="1"/>
        <v/>
      </c>
      <c r="H131" s="40"/>
      <c r="K131" s="7"/>
    </row>
    <row r="132" spans="1:11" s="8" customFormat="1" ht="22.5" x14ac:dyDescent="0.2">
      <c r="A132" s="33">
        <v>120</v>
      </c>
      <c r="B132" s="31" t="s">
        <v>182</v>
      </c>
      <c r="C132" s="34" t="s">
        <v>152</v>
      </c>
      <c r="D132" s="48">
        <v>30</v>
      </c>
      <c r="E132" s="50">
        <v>45.25</v>
      </c>
      <c r="F132" s="57"/>
      <c r="G132" s="35" t="str">
        <f t="shared" si="1"/>
        <v/>
      </c>
      <c r="H132" s="40"/>
      <c r="K132" s="7"/>
    </row>
    <row r="133" spans="1:11" s="8" customFormat="1" ht="22.5" x14ac:dyDescent="0.2">
      <c r="A133" s="33">
        <v>121</v>
      </c>
      <c r="B133" s="31" t="s">
        <v>183</v>
      </c>
      <c r="C133" s="34" t="s">
        <v>56</v>
      </c>
      <c r="D133" s="48">
        <v>30</v>
      </c>
      <c r="E133" s="50">
        <v>44.29</v>
      </c>
      <c r="F133" s="57"/>
      <c r="G133" s="35" t="str">
        <f t="shared" si="1"/>
        <v/>
      </c>
      <c r="H133" s="40"/>
      <c r="K133" s="7"/>
    </row>
    <row r="134" spans="1:11" s="8" customFormat="1" ht="11.25" x14ac:dyDescent="0.2">
      <c r="A134" s="33">
        <v>122</v>
      </c>
      <c r="B134" s="31" t="s">
        <v>184</v>
      </c>
      <c r="C134" s="34" t="s">
        <v>56</v>
      </c>
      <c r="D134" s="48">
        <v>30</v>
      </c>
      <c r="E134" s="50">
        <v>45.53</v>
      </c>
      <c r="F134" s="57"/>
      <c r="G134" s="35" t="str">
        <f t="shared" si="1"/>
        <v/>
      </c>
      <c r="H134" s="40"/>
      <c r="K134" s="7"/>
    </row>
    <row r="135" spans="1:11" s="8" customFormat="1" ht="11.25" x14ac:dyDescent="0.2">
      <c r="A135" s="33">
        <v>123</v>
      </c>
      <c r="B135" s="31" t="s">
        <v>185</v>
      </c>
      <c r="C135" s="34" t="s">
        <v>56</v>
      </c>
      <c r="D135" s="48">
        <v>30</v>
      </c>
      <c r="E135" s="50">
        <v>45.53</v>
      </c>
      <c r="F135" s="57"/>
      <c r="G135" s="35" t="str">
        <f t="shared" si="1"/>
        <v/>
      </c>
      <c r="H135" s="40"/>
      <c r="K135" s="7"/>
    </row>
    <row r="136" spans="1:11" s="8" customFormat="1" ht="11.25" x14ac:dyDescent="0.2">
      <c r="A136" s="33">
        <v>124</v>
      </c>
      <c r="B136" s="31" t="s">
        <v>186</v>
      </c>
      <c r="C136" s="34" t="s">
        <v>56</v>
      </c>
      <c r="D136" s="48">
        <v>30</v>
      </c>
      <c r="E136" s="50">
        <v>47.75</v>
      </c>
      <c r="F136" s="57"/>
      <c r="G136" s="35" t="str">
        <f t="shared" si="1"/>
        <v/>
      </c>
      <c r="H136" s="40"/>
      <c r="K136" s="7"/>
    </row>
    <row r="137" spans="1:11" s="8" customFormat="1" ht="11.25" x14ac:dyDescent="0.2">
      <c r="A137" s="33">
        <v>125</v>
      </c>
      <c r="B137" s="31" t="s">
        <v>187</v>
      </c>
      <c r="C137" s="34" t="s">
        <v>56</v>
      </c>
      <c r="D137" s="48">
        <v>30</v>
      </c>
      <c r="E137" s="50">
        <v>50.99</v>
      </c>
      <c r="F137" s="57"/>
      <c r="G137" s="35" t="str">
        <f t="shared" si="1"/>
        <v/>
      </c>
      <c r="H137" s="40"/>
      <c r="K137" s="7"/>
    </row>
    <row r="138" spans="1:11" s="8" customFormat="1" ht="11.25" x14ac:dyDescent="0.2">
      <c r="A138" s="33">
        <v>126</v>
      </c>
      <c r="B138" s="31" t="s">
        <v>188</v>
      </c>
      <c r="C138" s="34" t="s">
        <v>56</v>
      </c>
      <c r="D138" s="48">
        <v>30</v>
      </c>
      <c r="E138" s="50">
        <v>43.81</v>
      </c>
      <c r="F138" s="57"/>
      <c r="G138" s="35" t="str">
        <f t="shared" si="1"/>
        <v/>
      </c>
      <c r="H138" s="40"/>
      <c r="K138" s="7"/>
    </row>
    <row r="139" spans="1:11" s="8" customFormat="1" ht="11.25" x14ac:dyDescent="0.2">
      <c r="A139" s="33">
        <v>127</v>
      </c>
      <c r="B139" s="31" t="s">
        <v>189</v>
      </c>
      <c r="C139" s="34" t="s">
        <v>56</v>
      </c>
      <c r="D139" s="48">
        <v>30</v>
      </c>
      <c r="E139" s="50">
        <v>48.74</v>
      </c>
      <c r="F139" s="57"/>
      <c r="G139" s="35" t="str">
        <f t="shared" si="1"/>
        <v/>
      </c>
      <c r="H139" s="40"/>
      <c r="K139" s="7"/>
    </row>
    <row r="140" spans="1:11" s="8" customFormat="1" ht="11.25" x14ac:dyDescent="0.2">
      <c r="A140" s="33">
        <v>128</v>
      </c>
      <c r="B140" s="31" t="s">
        <v>190</v>
      </c>
      <c r="C140" s="34" t="s">
        <v>56</v>
      </c>
      <c r="D140" s="48">
        <v>30</v>
      </c>
      <c r="E140" s="50">
        <v>43.67</v>
      </c>
      <c r="F140" s="57"/>
      <c r="G140" s="35" t="str">
        <f t="shared" si="1"/>
        <v/>
      </c>
      <c r="H140" s="40"/>
      <c r="K140" s="7"/>
    </row>
    <row r="141" spans="1:11" s="8" customFormat="1" ht="11.25" x14ac:dyDescent="0.2">
      <c r="A141" s="33">
        <v>129</v>
      </c>
      <c r="B141" s="31" t="s">
        <v>191</v>
      </c>
      <c r="C141" s="34" t="s">
        <v>56</v>
      </c>
      <c r="D141" s="48">
        <v>30</v>
      </c>
      <c r="E141" s="50">
        <v>50.15</v>
      </c>
      <c r="F141" s="57"/>
      <c r="G141" s="35" t="str">
        <f t="shared" si="1"/>
        <v/>
      </c>
      <c r="H141" s="40"/>
      <c r="K141" s="7"/>
    </row>
    <row r="142" spans="1:11" s="8" customFormat="1" ht="11.25" x14ac:dyDescent="0.2">
      <c r="A142" s="33">
        <v>130</v>
      </c>
      <c r="B142" s="31" t="s">
        <v>192</v>
      </c>
      <c r="C142" s="34" t="s">
        <v>56</v>
      </c>
      <c r="D142" s="48">
        <v>30</v>
      </c>
      <c r="E142" s="50">
        <v>45.89</v>
      </c>
      <c r="F142" s="57"/>
      <c r="G142" s="35" t="str">
        <f t="shared" ref="G142:G186" si="2">IF(F142="","",IF(ISTEXT(F142),"NC",F142*D142))</f>
        <v/>
      </c>
      <c r="H142" s="40"/>
      <c r="K142" s="7"/>
    </row>
    <row r="143" spans="1:11" s="8" customFormat="1" ht="11.25" x14ac:dyDescent="0.2">
      <c r="A143" s="33">
        <v>131</v>
      </c>
      <c r="B143" s="31" t="s">
        <v>193</v>
      </c>
      <c r="C143" s="34" t="s">
        <v>56</v>
      </c>
      <c r="D143" s="48">
        <v>30</v>
      </c>
      <c r="E143" s="50">
        <v>55</v>
      </c>
      <c r="F143" s="57"/>
      <c r="G143" s="35" t="str">
        <f t="shared" si="2"/>
        <v/>
      </c>
      <c r="H143" s="40"/>
      <c r="K143" s="7"/>
    </row>
    <row r="144" spans="1:11" s="8" customFormat="1" ht="33.75" x14ac:dyDescent="0.2">
      <c r="A144" s="33">
        <v>132</v>
      </c>
      <c r="B144" s="31" t="s">
        <v>194</v>
      </c>
      <c r="C144" s="34" t="s">
        <v>54</v>
      </c>
      <c r="D144" s="48">
        <v>20</v>
      </c>
      <c r="E144" s="50">
        <v>87.07</v>
      </c>
      <c r="F144" s="57"/>
      <c r="G144" s="35" t="str">
        <f t="shared" si="2"/>
        <v/>
      </c>
      <c r="H144" s="40"/>
      <c r="K144" s="7"/>
    </row>
    <row r="145" spans="1:11" s="8" customFormat="1" ht="22.5" x14ac:dyDescent="0.2">
      <c r="A145" s="33">
        <v>133</v>
      </c>
      <c r="B145" s="31" t="s">
        <v>195</v>
      </c>
      <c r="C145" s="34" t="s">
        <v>56</v>
      </c>
      <c r="D145" s="48">
        <v>100</v>
      </c>
      <c r="E145" s="50">
        <v>24.21</v>
      </c>
      <c r="F145" s="57"/>
      <c r="G145" s="35" t="str">
        <f t="shared" si="2"/>
        <v/>
      </c>
      <c r="H145" s="40"/>
      <c r="K145" s="7"/>
    </row>
    <row r="146" spans="1:11" s="8" customFormat="1" ht="22.5" x14ac:dyDescent="0.2">
      <c r="A146" s="33">
        <v>134</v>
      </c>
      <c r="B146" s="31" t="s">
        <v>196</v>
      </c>
      <c r="C146" s="34" t="s">
        <v>56</v>
      </c>
      <c r="D146" s="48">
        <v>200</v>
      </c>
      <c r="E146" s="50">
        <v>23.98</v>
      </c>
      <c r="F146" s="57"/>
      <c r="G146" s="35" t="str">
        <f t="shared" si="2"/>
        <v/>
      </c>
      <c r="H146" s="40"/>
      <c r="K146" s="7"/>
    </row>
    <row r="147" spans="1:11" s="8" customFormat="1" ht="22.5" x14ac:dyDescent="0.2">
      <c r="A147" s="33">
        <v>135</v>
      </c>
      <c r="B147" s="31" t="s">
        <v>197</v>
      </c>
      <c r="C147" s="34" t="s">
        <v>56</v>
      </c>
      <c r="D147" s="48">
        <v>400</v>
      </c>
      <c r="E147" s="50">
        <v>23.47</v>
      </c>
      <c r="F147" s="57"/>
      <c r="G147" s="35" t="str">
        <f t="shared" si="2"/>
        <v/>
      </c>
      <c r="H147" s="40"/>
      <c r="K147" s="7"/>
    </row>
    <row r="148" spans="1:11" s="8" customFormat="1" ht="22.5" x14ac:dyDescent="0.2">
      <c r="A148" s="33">
        <v>136</v>
      </c>
      <c r="B148" s="31" t="s">
        <v>198</v>
      </c>
      <c r="C148" s="34" t="s">
        <v>56</v>
      </c>
      <c r="D148" s="48">
        <v>400</v>
      </c>
      <c r="E148" s="50">
        <v>23.24</v>
      </c>
      <c r="F148" s="57"/>
      <c r="G148" s="35" t="str">
        <f t="shared" si="2"/>
        <v/>
      </c>
      <c r="H148" s="40"/>
      <c r="K148" s="7"/>
    </row>
    <row r="149" spans="1:11" s="8" customFormat="1" ht="22.5" x14ac:dyDescent="0.2">
      <c r="A149" s="33">
        <v>137</v>
      </c>
      <c r="B149" s="31" t="s">
        <v>199</v>
      </c>
      <c r="C149" s="34" t="s">
        <v>56</v>
      </c>
      <c r="D149" s="48">
        <v>400</v>
      </c>
      <c r="E149" s="50">
        <v>14.38</v>
      </c>
      <c r="F149" s="57"/>
      <c r="G149" s="35" t="str">
        <f t="shared" si="2"/>
        <v/>
      </c>
      <c r="H149" s="40"/>
      <c r="K149" s="7"/>
    </row>
    <row r="150" spans="1:11" s="8" customFormat="1" ht="11.25" x14ac:dyDescent="0.2">
      <c r="A150" s="33">
        <v>138</v>
      </c>
      <c r="B150" s="31" t="s">
        <v>200</v>
      </c>
      <c r="C150" s="34" t="s">
        <v>5</v>
      </c>
      <c r="D150" s="48">
        <v>200</v>
      </c>
      <c r="E150" s="50">
        <v>2.31</v>
      </c>
      <c r="F150" s="57"/>
      <c r="G150" s="35" t="str">
        <f t="shared" si="2"/>
        <v/>
      </c>
      <c r="H150" s="40"/>
      <c r="K150" s="7"/>
    </row>
    <row r="151" spans="1:11" s="8" customFormat="1" ht="11.25" x14ac:dyDescent="0.2">
      <c r="A151" s="33">
        <v>139</v>
      </c>
      <c r="B151" s="31" t="s">
        <v>201</v>
      </c>
      <c r="C151" s="34" t="s">
        <v>5</v>
      </c>
      <c r="D151" s="48">
        <v>200</v>
      </c>
      <c r="E151" s="50">
        <v>2.31</v>
      </c>
      <c r="F151" s="57"/>
      <c r="G151" s="35" t="str">
        <f t="shared" si="2"/>
        <v/>
      </c>
      <c r="H151" s="40"/>
      <c r="K151" s="7"/>
    </row>
    <row r="152" spans="1:11" s="8" customFormat="1" ht="11.25" x14ac:dyDescent="0.2">
      <c r="A152" s="33">
        <v>140</v>
      </c>
      <c r="B152" s="31" t="s">
        <v>202</v>
      </c>
      <c r="C152" s="34" t="s">
        <v>65</v>
      </c>
      <c r="D152" s="48">
        <v>50</v>
      </c>
      <c r="E152" s="50">
        <v>2.23</v>
      </c>
      <c r="F152" s="57"/>
      <c r="G152" s="35" t="str">
        <f t="shared" si="2"/>
        <v/>
      </c>
      <c r="H152" s="40"/>
      <c r="K152" s="7"/>
    </row>
    <row r="153" spans="1:11" s="8" customFormat="1" ht="11.25" x14ac:dyDescent="0.2">
      <c r="A153" s="33">
        <v>141</v>
      </c>
      <c r="B153" s="31" t="s">
        <v>203</v>
      </c>
      <c r="C153" s="34" t="s">
        <v>65</v>
      </c>
      <c r="D153" s="48">
        <v>50</v>
      </c>
      <c r="E153" s="50">
        <v>2.65</v>
      </c>
      <c r="F153" s="57"/>
      <c r="G153" s="35" t="str">
        <f t="shared" si="2"/>
        <v/>
      </c>
      <c r="H153" s="40"/>
      <c r="K153" s="7"/>
    </row>
    <row r="154" spans="1:11" s="8" customFormat="1" ht="11.25" x14ac:dyDescent="0.2">
      <c r="A154" s="33">
        <v>142</v>
      </c>
      <c r="B154" s="31" t="s">
        <v>204</v>
      </c>
      <c r="C154" s="34" t="s">
        <v>5</v>
      </c>
      <c r="D154" s="48">
        <v>20</v>
      </c>
      <c r="E154" s="50">
        <v>809.35</v>
      </c>
      <c r="F154" s="57"/>
      <c r="G154" s="35" t="str">
        <f t="shared" si="2"/>
        <v/>
      </c>
      <c r="H154" s="40"/>
      <c r="K154" s="7"/>
    </row>
    <row r="155" spans="1:11" s="8" customFormat="1" ht="22.5" x14ac:dyDescent="0.2">
      <c r="A155" s="33">
        <v>143</v>
      </c>
      <c r="B155" s="31" t="s">
        <v>205</v>
      </c>
      <c r="C155" s="34" t="s">
        <v>76</v>
      </c>
      <c r="D155" s="48">
        <v>300</v>
      </c>
      <c r="E155" s="50">
        <v>11.93</v>
      </c>
      <c r="F155" s="57"/>
      <c r="G155" s="35" t="str">
        <f t="shared" si="2"/>
        <v/>
      </c>
      <c r="H155" s="40"/>
      <c r="K155" s="7"/>
    </row>
    <row r="156" spans="1:11" s="8" customFormat="1" ht="22.5" x14ac:dyDescent="0.2">
      <c r="A156" s="33">
        <v>144</v>
      </c>
      <c r="B156" s="31" t="s">
        <v>206</v>
      </c>
      <c r="C156" s="34" t="s">
        <v>76</v>
      </c>
      <c r="D156" s="48">
        <v>300</v>
      </c>
      <c r="E156" s="50">
        <v>11.93</v>
      </c>
      <c r="F156" s="57"/>
      <c r="G156" s="35" t="str">
        <f t="shared" si="2"/>
        <v/>
      </c>
      <c r="H156" s="40"/>
      <c r="K156" s="7"/>
    </row>
    <row r="157" spans="1:11" s="8" customFormat="1" ht="11.25" x14ac:dyDescent="0.2">
      <c r="A157" s="33">
        <v>145</v>
      </c>
      <c r="B157" s="31" t="s">
        <v>207</v>
      </c>
      <c r="C157" s="34" t="s">
        <v>5</v>
      </c>
      <c r="D157" s="48">
        <v>10</v>
      </c>
      <c r="E157" s="50">
        <v>248.44</v>
      </c>
      <c r="F157" s="57"/>
      <c r="G157" s="35" t="str">
        <f t="shared" si="2"/>
        <v/>
      </c>
      <c r="H157" s="40"/>
      <c r="K157" s="7"/>
    </row>
    <row r="158" spans="1:11" s="8" customFormat="1" ht="11.25" x14ac:dyDescent="0.2">
      <c r="A158" s="33">
        <v>146</v>
      </c>
      <c r="B158" s="31" t="s">
        <v>208</v>
      </c>
      <c r="C158" s="34" t="s">
        <v>5</v>
      </c>
      <c r="D158" s="48">
        <v>100</v>
      </c>
      <c r="E158" s="50">
        <v>24.75</v>
      </c>
      <c r="F158" s="57"/>
      <c r="G158" s="35" t="str">
        <f t="shared" si="2"/>
        <v/>
      </c>
      <c r="H158" s="40"/>
      <c r="K158" s="7"/>
    </row>
    <row r="159" spans="1:11" s="8" customFormat="1" ht="11.25" x14ac:dyDescent="0.2">
      <c r="A159" s="33">
        <v>147</v>
      </c>
      <c r="B159" s="31" t="s">
        <v>209</v>
      </c>
      <c r="C159" s="34" t="s">
        <v>70</v>
      </c>
      <c r="D159" s="48">
        <v>100</v>
      </c>
      <c r="E159" s="50">
        <v>28.92</v>
      </c>
      <c r="F159" s="57"/>
      <c r="G159" s="35" t="str">
        <f t="shared" si="2"/>
        <v/>
      </c>
      <c r="H159" s="40"/>
      <c r="K159" s="7"/>
    </row>
    <row r="160" spans="1:11" s="8" customFormat="1" ht="11.25" x14ac:dyDescent="0.2">
      <c r="A160" s="33">
        <v>148</v>
      </c>
      <c r="B160" s="31" t="s">
        <v>210</v>
      </c>
      <c r="C160" s="34" t="s">
        <v>5</v>
      </c>
      <c r="D160" s="48">
        <v>50</v>
      </c>
      <c r="E160" s="50">
        <v>7.4</v>
      </c>
      <c r="F160" s="57"/>
      <c r="G160" s="35" t="str">
        <f t="shared" si="2"/>
        <v/>
      </c>
      <c r="H160" s="40"/>
      <c r="K160" s="7"/>
    </row>
    <row r="161" spans="1:11" s="8" customFormat="1" ht="22.5" x14ac:dyDescent="0.2">
      <c r="A161" s="33">
        <v>149</v>
      </c>
      <c r="B161" s="31" t="s">
        <v>211</v>
      </c>
      <c r="C161" s="34" t="s">
        <v>52</v>
      </c>
      <c r="D161" s="48">
        <v>50</v>
      </c>
      <c r="E161" s="50">
        <v>51.98</v>
      </c>
      <c r="F161" s="57"/>
      <c r="G161" s="35" t="str">
        <f t="shared" si="2"/>
        <v/>
      </c>
      <c r="H161" s="40"/>
      <c r="K161" s="7"/>
    </row>
    <row r="162" spans="1:11" s="8" customFormat="1" ht="11.25" x14ac:dyDescent="0.2">
      <c r="A162" s="33">
        <v>150</v>
      </c>
      <c r="B162" s="31" t="s">
        <v>212</v>
      </c>
      <c r="C162" s="34" t="s">
        <v>58</v>
      </c>
      <c r="D162" s="48">
        <v>50</v>
      </c>
      <c r="E162" s="50">
        <v>40.96</v>
      </c>
      <c r="F162" s="57"/>
      <c r="G162" s="35" t="str">
        <f t="shared" si="2"/>
        <v/>
      </c>
      <c r="H162" s="40"/>
      <c r="K162" s="7"/>
    </row>
    <row r="163" spans="1:11" s="8" customFormat="1" ht="11.25" x14ac:dyDescent="0.2">
      <c r="A163" s="33">
        <v>151</v>
      </c>
      <c r="B163" s="31" t="s">
        <v>213</v>
      </c>
      <c r="C163" s="34" t="s">
        <v>65</v>
      </c>
      <c r="D163" s="48">
        <v>100</v>
      </c>
      <c r="E163" s="50">
        <v>71.64</v>
      </c>
      <c r="F163" s="57"/>
      <c r="G163" s="35" t="str">
        <f t="shared" si="2"/>
        <v/>
      </c>
      <c r="H163" s="40"/>
      <c r="K163" s="7"/>
    </row>
    <row r="164" spans="1:11" s="8" customFormat="1" ht="11.25" x14ac:dyDescent="0.2">
      <c r="A164" s="33">
        <v>152</v>
      </c>
      <c r="B164" s="31" t="s">
        <v>214</v>
      </c>
      <c r="C164" s="34" t="s">
        <v>65</v>
      </c>
      <c r="D164" s="48">
        <v>100</v>
      </c>
      <c r="E164" s="50">
        <v>100.61</v>
      </c>
      <c r="F164" s="57"/>
      <c r="G164" s="35" t="str">
        <f t="shared" si="2"/>
        <v/>
      </c>
      <c r="H164" s="40"/>
      <c r="K164" s="7"/>
    </row>
    <row r="165" spans="1:11" s="8" customFormat="1" ht="11.25" x14ac:dyDescent="0.2">
      <c r="A165" s="33">
        <v>153</v>
      </c>
      <c r="B165" s="31" t="s">
        <v>215</v>
      </c>
      <c r="C165" s="34" t="s">
        <v>65</v>
      </c>
      <c r="D165" s="48">
        <v>100</v>
      </c>
      <c r="E165" s="50">
        <v>124.98</v>
      </c>
      <c r="F165" s="57"/>
      <c r="G165" s="35" t="str">
        <f t="shared" si="2"/>
        <v/>
      </c>
      <c r="H165" s="40"/>
      <c r="K165" s="7"/>
    </row>
    <row r="166" spans="1:11" s="8" customFormat="1" ht="11.25" x14ac:dyDescent="0.2">
      <c r="A166" s="33">
        <v>154</v>
      </c>
      <c r="B166" s="31" t="s">
        <v>216</v>
      </c>
      <c r="C166" s="34" t="s">
        <v>65</v>
      </c>
      <c r="D166" s="48">
        <v>100</v>
      </c>
      <c r="E166" s="50">
        <v>233.46</v>
      </c>
      <c r="F166" s="57"/>
      <c r="G166" s="35" t="str">
        <f t="shared" si="2"/>
        <v/>
      </c>
      <c r="H166" s="40"/>
      <c r="K166" s="7"/>
    </row>
    <row r="167" spans="1:11" s="8" customFormat="1" ht="11.25" x14ac:dyDescent="0.2">
      <c r="A167" s="33">
        <v>155</v>
      </c>
      <c r="B167" s="31" t="s">
        <v>217</v>
      </c>
      <c r="C167" s="34" t="s">
        <v>146</v>
      </c>
      <c r="D167" s="48">
        <v>30</v>
      </c>
      <c r="E167" s="50">
        <v>11.04</v>
      </c>
      <c r="F167" s="57"/>
      <c r="G167" s="35" t="str">
        <f t="shared" si="2"/>
        <v/>
      </c>
      <c r="H167" s="40"/>
      <c r="K167" s="7"/>
    </row>
    <row r="168" spans="1:11" s="8" customFormat="1" ht="11.25" x14ac:dyDescent="0.2">
      <c r="A168" s="33">
        <v>156</v>
      </c>
      <c r="B168" s="31" t="s">
        <v>218</v>
      </c>
      <c r="C168" s="34" t="s">
        <v>76</v>
      </c>
      <c r="D168" s="48">
        <v>50</v>
      </c>
      <c r="E168" s="50">
        <v>17.45</v>
      </c>
      <c r="F168" s="57"/>
      <c r="G168" s="35" t="str">
        <f t="shared" si="2"/>
        <v/>
      </c>
      <c r="H168" s="40"/>
      <c r="K168" s="7"/>
    </row>
    <row r="169" spans="1:11" s="8" customFormat="1" ht="11.25" x14ac:dyDescent="0.2">
      <c r="A169" s="33">
        <v>157</v>
      </c>
      <c r="B169" s="31" t="s">
        <v>219</v>
      </c>
      <c r="C169" s="34" t="s">
        <v>5</v>
      </c>
      <c r="D169" s="48">
        <v>10</v>
      </c>
      <c r="E169" s="50">
        <v>19.78</v>
      </c>
      <c r="F169" s="57"/>
      <c r="G169" s="35" t="str">
        <f t="shared" si="2"/>
        <v/>
      </c>
      <c r="H169" s="40"/>
      <c r="K169" s="7"/>
    </row>
    <row r="170" spans="1:11" s="8" customFormat="1" ht="11.25" x14ac:dyDescent="0.2">
      <c r="A170" s="33">
        <v>158</v>
      </c>
      <c r="B170" s="31" t="s">
        <v>220</v>
      </c>
      <c r="C170" s="34" t="s">
        <v>5</v>
      </c>
      <c r="D170" s="48">
        <v>10</v>
      </c>
      <c r="E170" s="50">
        <v>19.78</v>
      </c>
      <c r="F170" s="57"/>
      <c r="G170" s="35" t="str">
        <f t="shared" si="2"/>
        <v/>
      </c>
      <c r="H170" s="40"/>
      <c r="K170" s="7"/>
    </row>
    <row r="171" spans="1:11" s="8" customFormat="1" ht="22.5" x14ac:dyDescent="0.2">
      <c r="A171" s="33">
        <v>159</v>
      </c>
      <c r="B171" s="31" t="s">
        <v>221</v>
      </c>
      <c r="C171" s="34" t="s">
        <v>56</v>
      </c>
      <c r="D171" s="48">
        <v>50</v>
      </c>
      <c r="E171" s="50">
        <v>335.5</v>
      </c>
      <c r="F171" s="57"/>
      <c r="G171" s="35" t="str">
        <f t="shared" si="2"/>
        <v/>
      </c>
      <c r="H171" s="40"/>
      <c r="K171" s="7"/>
    </row>
    <row r="172" spans="1:11" s="8" customFormat="1" ht="11.25" x14ac:dyDescent="0.2">
      <c r="A172" s="33">
        <v>160</v>
      </c>
      <c r="B172" s="31" t="s">
        <v>222</v>
      </c>
      <c r="C172" s="34" t="s">
        <v>5</v>
      </c>
      <c r="D172" s="48">
        <v>200</v>
      </c>
      <c r="E172" s="50">
        <v>16.91</v>
      </c>
      <c r="F172" s="57"/>
      <c r="G172" s="35" t="str">
        <f t="shared" si="2"/>
        <v/>
      </c>
      <c r="H172" s="40"/>
      <c r="K172" s="7"/>
    </row>
    <row r="173" spans="1:11" s="8" customFormat="1" ht="11.25" x14ac:dyDescent="0.2">
      <c r="A173" s="33">
        <v>161</v>
      </c>
      <c r="B173" s="31" t="s">
        <v>223</v>
      </c>
      <c r="C173" s="34" t="s">
        <v>56</v>
      </c>
      <c r="D173" s="48">
        <v>20</v>
      </c>
      <c r="E173" s="50">
        <v>67.23</v>
      </c>
      <c r="F173" s="57"/>
      <c r="G173" s="35" t="str">
        <f t="shared" si="2"/>
        <v/>
      </c>
      <c r="H173" s="40"/>
      <c r="K173" s="7"/>
    </row>
    <row r="174" spans="1:11" s="8" customFormat="1" ht="11.25" x14ac:dyDescent="0.2">
      <c r="A174" s="33">
        <v>162</v>
      </c>
      <c r="B174" s="31" t="s">
        <v>224</v>
      </c>
      <c r="C174" s="34" t="s">
        <v>56</v>
      </c>
      <c r="D174" s="48">
        <v>20</v>
      </c>
      <c r="E174" s="50">
        <v>72.569999999999993</v>
      </c>
      <c r="F174" s="57"/>
      <c r="G174" s="35" t="str">
        <f t="shared" si="2"/>
        <v/>
      </c>
      <c r="H174" s="40"/>
      <c r="K174" s="7"/>
    </row>
    <row r="175" spans="1:11" s="8" customFormat="1" ht="11.25" x14ac:dyDescent="0.2">
      <c r="A175" s="33">
        <v>163</v>
      </c>
      <c r="B175" s="31" t="s">
        <v>225</v>
      </c>
      <c r="C175" s="34" t="s">
        <v>5</v>
      </c>
      <c r="D175" s="48">
        <v>300</v>
      </c>
      <c r="E175" s="50">
        <v>20.3</v>
      </c>
      <c r="F175" s="57"/>
      <c r="G175" s="35" t="str">
        <f t="shared" si="2"/>
        <v/>
      </c>
      <c r="H175" s="40"/>
      <c r="K175" s="7"/>
    </row>
    <row r="176" spans="1:11" s="8" customFormat="1" ht="11.25" x14ac:dyDescent="0.2">
      <c r="A176" s="33">
        <v>164</v>
      </c>
      <c r="B176" s="31" t="s">
        <v>226</v>
      </c>
      <c r="C176" s="34" t="s">
        <v>5</v>
      </c>
      <c r="D176" s="48">
        <v>50</v>
      </c>
      <c r="E176" s="50">
        <v>35.840000000000003</v>
      </c>
      <c r="F176" s="57"/>
      <c r="G176" s="35" t="str">
        <f t="shared" si="2"/>
        <v/>
      </c>
      <c r="H176" s="40"/>
      <c r="K176" s="7"/>
    </row>
    <row r="177" spans="1:11" s="8" customFormat="1" ht="11.25" x14ac:dyDescent="0.2">
      <c r="A177" s="33">
        <v>165</v>
      </c>
      <c r="B177" s="31" t="s">
        <v>227</v>
      </c>
      <c r="C177" s="34" t="s">
        <v>5</v>
      </c>
      <c r="D177" s="48">
        <v>50</v>
      </c>
      <c r="E177" s="50">
        <v>41.98</v>
      </c>
      <c r="F177" s="57"/>
      <c r="G177" s="35" t="str">
        <f t="shared" si="2"/>
        <v/>
      </c>
      <c r="H177" s="40"/>
      <c r="K177" s="7"/>
    </row>
    <row r="178" spans="1:11" s="8" customFormat="1" ht="11.25" x14ac:dyDescent="0.2">
      <c r="A178" s="33">
        <v>166</v>
      </c>
      <c r="B178" s="31" t="s">
        <v>228</v>
      </c>
      <c r="C178" s="34" t="s">
        <v>5</v>
      </c>
      <c r="D178" s="48">
        <v>50</v>
      </c>
      <c r="E178" s="50">
        <v>64.209999999999994</v>
      </c>
      <c r="F178" s="57"/>
      <c r="G178" s="35" t="str">
        <f t="shared" si="2"/>
        <v/>
      </c>
      <c r="H178" s="40"/>
      <c r="K178" s="7"/>
    </row>
    <row r="179" spans="1:11" s="8" customFormat="1" ht="11.25" x14ac:dyDescent="0.2">
      <c r="A179" s="33">
        <v>167</v>
      </c>
      <c r="B179" s="31" t="s">
        <v>229</v>
      </c>
      <c r="C179" s="34" t="s">
        <v>58</v>
      </c>
      <c r="D179" s="48">
        <v>30</v>
      </c>
      <c r="E179" s="50">
        <v>92.23</v>
      </c>
      <c r="F179" s="57"/>
      <c r="G179" s="35" t="str">
        <f t="shared" si="2"/>
        <v/>
      </c>
      <c r="H179" s="40"/>
      <c r="K179" s="7"/>
    </row>
    <row r="180" spans="1:11" s="8" customFormat="1" ht="11.25" x14ac:dyDescent="0.2">
      <c r="A180" s="33">
        <v>168</v>
      </c>
      <c r="B180" s="31" t="s">
        <v>230</v>
      </c>
      <c r="C180" s="34" t="s">
        <v>5</v>
      </c>
      <c r="D180" s="48">
        <v>50</v>
      </c>
      <c r="E180" s="50">
        <v>6.57</v>
      </c>
      <c r="F180" s="57"/>
      <c r="G180" s="35" t="str">
        <f t="shared" si="2"/>
        <v/>
      </c>
      <c r="H180" s="40"/>
      <c r="K180" s="7"/>
    </row>
    <row r="181" spans="1:11" s="8" customFormat="1" ht="11.25" x14ac:dyDescent="0.2">
      <c r="A181" s="33">
        <v>169</v>
      </c>
      <c r="B181" s="31" t="s">
        <v>231</v>
      </c>
      <c r="C181" s="34" t="s">
        <v>5</v>
      </c>
      <c r="D181" s="48">
        <v>50</v>
      </c>
      <c r="E181" s="50">
        <v>7.17</v>
      </c>
      <c r="F181" s="57"/>
      <c r="G181" s="35" t="str">
        <f t="shared" si="2"/>
        <v/>
      </c>
      <c r="H181" s="40"/>
      <c r="K181" s="7"/>
    </row>
    <row r="182" spans="1:11" s="8" customFormat="1" ht="11.25" x14ac:dyDescent="0.2">
      <c r="A182" s="33">
        <v>170</v>
      </c>
      <c r="B182" s="31" t="s">
        <v>232</v>
      </c>
      <c r="C182" s="34" t="s">
        <v>5</v>
      </c>
      <c r="D182" s="48">
        <v>4</v>
      </c>
      <c r="E182" s="50">
        <v>931.39</v>
      </c>
      <c r="F182" s="57"/>
      <c r="G182" s="35" t="str">
        <f t="shared" si="2"/>
        <v/>
      </c>
      <c r="H182" s="40"/>
      <c r="K182" s="7"/>
    </row>
    <row r="183" spans="1:11" s="8" customFormat="1" ht="22.5" x14ac:dyDescent="0.2">
      <c r="A183" s="33">
        <v>171</v>
      </c>
      <c r="B183" s="31" t="s">
        <v>233</v>
      </c>
      <c r="C183" s="34" t="s">
        <v>146</v>
      </c>
      <c r="D183" s="48">
        <v>20</v>
      </c>
      <c r="E183" s="50">
        <v>92.19</v>
      </c>
      <c r="F183" s="57"/>
      <c r="G183" s="35" t="str">
        <f t="shared" si="2"/>
        <v/>
      </c>
      <c r="H183" s="40"/>
      <c r="K183" s="7"/>
    </row>
    <row r="184" spans="1:11" s="8" customFormat="1" ht="11.25" x14ac:dyDescent="0.2">
      <c r="A184" s="33">
        <v>172</v>
      </c>
      <c r="B184" s="31" t="s">
        <v>234</v>
      </c>
      <c r="C184" s="34" t="s">
        <v>5</v>
      </c>
      <c r="D184" s="48">
        <v>200</v>
      </c>
      <c r="E184" s="50">
        <v>56.74</v>
      </c>
      <c r="F184" s="57"/>
      <c r="G184" s="35" t="str">
        <f t="shared" si="2"/>
        <v/>
      </c>
      <c r="H184" s="40"/>
      <c r="K184" s="7"/>
    </row>
    <row r="185" spans="1:11" s="8" customFormat="1" ht="11.25" x14ac:dyDescent="0.2">
      <c r="A185" s="33">
        <v>173</v>
      </c>
      <c r="B185" s="31" t="s">
        <v>235</v>
      </c>
      <c r="C185" s="34" t="s">
        <v>5</v>
      </c>
      <c r="D185" s="48">
        <v>200</v>
      </c>
      <c r="E185" s="50">
        <v>56.74</v>
      </c>
      <c r="F185" s="57"/>
      <c r="G185" s="35" t="str">
        <f t="shared" si="2"/>
        <v/>
      </c>
      <c r="H185" s="40"/>
      <c r="K185" s="7"/>
    </row>
    <row r="186" spans="1:11" s="8" customFormat="1" ht="11.25" x14ac:dyDescent="0.2">
      <c r="A186" s="33">
        <v>174</v>
      </c>
      <c r="B186" s="31" t="s">
        <v>236</v>
      </c>
      <c r="C186" s="34" t="s">
        <v>5</v>
      </c>
      <c r="D186" s="48">
        <v>200</v>
      </c>
      <c r="E186" s="50">
        <v>56.74</v>
      </c>
      <c r="F186" s="57"/>
      <c r="G186" s="35" t="str">
        <f t="shared" si="2"/>
        <v/>
      </c>
      <c r="H186" s="40"/>
      <c r="K186" s="7"/>
    </row>
    <row r="187" spans="1:11" s="8" customFormat="1" ht="11.25" x14ac:dyDescent="0.2">
      <c r="A187" s="33">
        <v>175</v>
      </c>
      <c r="B187" s="31" t="s">
        <v>237</v>
      </c>
      <c r="C187" s="34" t="s">
        <v>5</v>
      </c>
      <c r="D187" s="48">
        <v>200</v>
      </c>
      <c r="E187" s="50">
        <v>56.74</v>
      </c>
      <c r="F187" s="57"/>
      <c r="G187" s="35" t="str">
        <f t="shared" ref="G187:G210" si="3">IF(F187="","",IF(ISTEXT(F187),"NC",F187*D187))</f>
        <v/>
      </c>
      <c r="H187" s="40"/>
      <c r="K187" s="7"/>
    </row>
    <row r="188" spans="1:11" s="8" customFormat="1" ht="11.25" x14ac:dyDescent="0.2">
      <c r="A188" s="33">
        <v>176</v>
      </c>
      <c r="B188" s="31" t="s">
        <v>238</v>
      </c>
      <c r="C188" s="34" t="s">
        <v>52</v>
      </c>
      <c r="D188" s="48">
        <v>50</v>
      </c>
      <c r="E188" s="50">
        <v>30.32</v>
      </c>
      <c r="F188" s="57"/>
      <c r="G188" s="35" t="str">
        <f t="shared" si="3"/>
        <v/>
      </c>
      <c r="H188" s="40"/>
      <c r="K188" s="7"/>
    </row>
    <row r="189" spans="1:11" s="8" customFormat="1" ht="11.25" x14ac:dyDescent="0.2">
      <c r="A189" s="33">
        <v>177</v>
      </c>
      <c r="B189" s="31" t="s">
        <v>239</v>
      </c>
      <c r="C189" s="34" t="s">
        <v>63</v>
      </c>
      <c r="D189" s="48">
        <v>400</v>
      </c>
      <c r="E189" s="50">
        <v>8.6</v>
      </c>
      <c r="F189" s="57"/>
      <c r="G189" s="35" t="str">
        <f t="shared" si="3"/>
        <v/>
      </c>
      <c r="H189" s="40"/>
      <c r="K189" s="7"/>
    </row>
    <row r="190" spans="1:11" s="8" customFormat="1" ht="22.5" x14ac:dyDescent="0.2">
      <c r="A190" s="33">
        <v>178</v>
      </c>
      <c r="B190" s="31" t="s">
        <v>240</v>
      </c>
      <c r="C190" s="34" t="s">
        <v>65</v>
      </c>
      <c r="D190" s="48">
        <v>50</v>
      </c>
      <c r="E190" s="50">
        <v>55.71</v>
      </c>
      <c r="F190" s="57"/>
      <c r="G190" s="35" t="str">
        <f t="shared" si="3"/>
        <v/>
      </c>
      <c r="H190" s="40"/>
      <c r="K190" s="7"/>
    </row>
    <row r="191" spans="1:11" s="8" customFormat="1" ht="11.25" x14ac:dyDescent="0.2">
      <c r="A191" s="33">
        <v>179</v>
      </c>
      <c r="B191" s="31" t="s">
        <v>241</v>
      </c>
      <c r="C191" s="34" t="s">
        <v>54</v>
      </c>
      <c r="D191" s="48">
        <v>30</v>
      </c>
      <c r="E191" s="50">
        <v>45.4</v>
      </c>
      <c r="F191" s="57"/>
      <c r="G191" s="35" t="str">
        <f t="shared" si="3"/>
        <v/>
      </c>
      <c r="H191" s="40"/>
      <c r="K191" s="7"/>
    </row>
    <row r="192" spans="1:11" s="8" customFormat="1" ht="11.25" x14ac:dyDescent="0.2">
      <c r="A192" s="33">
        <v>180</v>
      </c>
      <c r="B192" s="31" t="s">
        <v>242</v>
      </c>
      <c r="C192" s="34" t="s">
        <v>56</v>
      </c>
      <c r="D192" s="48">
        <v>30</v>
      </c>
      <c r="E192" s="50">
        <v>69</v>
      </c>
      <c r="F192" s="57"/>
      <c r="G192" s="35" t="str">
        <f t="shared" si="3"/>
        <v/>
      </c>
      <c r="H192" s="40"/>
      <c r="K192" s="7"/>
    </row>
    <row r="193" spans="1:11" s="8" customFormat="1" ht="11.25" x14ac:dyDescent="0.2">
      <c r="A193" s="33">
        <v>181</v>
      </c>
      <c r="B193" s="31" t="s">
        <v>243</v>
      </c>
      <c r="C193" s="34" t="s">
        <v>5</v>
      </c>
      <c r="D193" s="48">
        <v>10</v>
      </c>
      <c r="E193" s="50">
        <v>47.99</v>
      </c>
      <c r="F193" s="57"/>
      <c r="G193" s="35" t="str">
        <f t="shared" si="3"/>
        <v/>
      </c>
      <c r="H193" s="40"/>
      <c r="K193" s="7"/>
    </row>
    <row r="194" spans="1:11" s="8" customFormat="1" ht="11.25" x14ac:dyDescent="0.2">
      <c r="A194" s="33">
        <v>182</v>
      </c>
      <c r="B194" s="31" t="s">
        <v>244</v>
      </c>
      <c r="C194" s="34" t="s">
        <v>76</v>
      </c>
      <c r="D194" s="48">
        <v>20</v>
      </c>
      <c r="E194" s="50">
        <v>66.239999999999995</v>
      </c>
      <c r="F194" s="57"/>
      <c r="G194" s="35" t="str">
        <f t="shared" si="3"/>
        <v/>
      </c>
      <c r="H194" s="40"/>
      <c r="K194" s="7"/>
    </row>
    <row r="195" spans="1:11" s="8" customFormat="1" ht="22.5" x14ac:dyDescent="0.2">
      <c r="A195" s="33">
        <v>183</v>
      </c>
      <c r="B195" s="31" t="s">
        <v>245</v>
      </c>
      <c r="C195" s="34" t="s">
        <v>52</v>
      </c>
      <c r="D195" s="48">
        <v>100</v>
      </c>
      <c r="E195" s="50">
        <v>35.19</v>
      </c>
      <c r="F195" s="57"/>
      <c r="G195" s="35" t="str">
        <f t="shared" si="3"/>
        <v/>
      </c>
      <c r="H195" s="40"/>
      <c r="K195" s="7"/>
    </row>
    <row r="196" spans="1:11" s="8" customFormat="1" ht="11.25" x14ac:dyDescent="0.2">
      <c r="A196" s="33">
        <v>184</v>
      </c>
      <c r="B196" s="31" t="s">
        <v>246</v>
      </c>
      <c r="C196" s="34" t="s">
        <v>5</v>
      </c>
      <c r="D196" s="48">
        <v>200</v>
      </c>
      <c r="E196" s="50">
        <v>18.72</v>
      </c>
      <c r="F196" s="57"/>
      <c r="G196" s="35" t="str">
        <f t="shared" si="3"/>
        <v/>
      </c>
      <c r="H196" s="40"/>
      <c r="K196" s="7"/>
    </row>
    <row r="197" spans="1:11" s="8" customFormat="1" ht="11.25" x14ac:dyDescent="0.2">
      <c r="A197" s="33">
        <v>185</v>
      </c>
      <c r="B197" s="31" t="s">
        <v>247</v>
      </c>
      <c r="C197" s="34" t="s">
        <v>56</v>
      </c>
      <c r="D197" s="48">
        <v>20</v>
      </c>
      <c r="E197" s="50">
        <v>43.69</v>
      </c>
      <c r="F197" s="57"/>
      <c r="G197" s="35" t="str">
        <f t="shared" si="3"/>
        <v/>
      </c>
      <c r="H197" s="40"/>
      <c r="K197" s="7"/>
    </row>
    <row r="198" spans="1:11" s="8" customFormat="1" ht="11.25" x14ac:dyDescent="0.2">
      <c r="A198" s="33">
        <v>186</v>
      </c>
      <c r="B198" s="31" t="s">
        <v>248</v>
      </c>
      <c r="C198" s="34" t="s">
        <v>63</v>
      </c>
      <c r="D198" s="48">
        <v>500</v>
      </c>
      <c r="E198" s="50">
        <v>13.98</v>
      </c>
      <c r="F198" s="57"/>
      <c r="G198" s="35" t="str">
        <f t="shared" si="3"/>
        <v/>
      </c>
      <c r="H198" s="40"/>
      <c r="K198" s="7"/>
    </row>
    <row r="199" spans="1:11" s="8" customFormat="1" ht="11.25" x14ac:dyDescent="0.2">
      <c r="A199" s="33">
        <v>187</v>
      </c>
      <c r="B199" s="31" t="s">
        <v>249</v>
      </c>
      <c r="C199" s="34" t="s">
        <v>63</v>
      </c>
      <c r="D199" s="48">
        <v>100</v>
      </c>
      <c r="E199" s="50">
        <v>17.190000000000001</v>
      </c>
      <c r="F199" s="57"/>
      <c r="G199" s="35" t="str">
        <f t="shared" si="3"/>
        <v/>
      </c>
      <c r="H199" s="40"/>
      <c r="K199" s="7"/>
    </row>
    <row r="200" spans="1:11" s="8" customFormat="1" ht="11.25" x14ac:dyDescent="0.2">
      <c r="A200" s="33">
        <v>188</v>
      </c>
      <c r="B200" s="31" t="s">
        <v>250</v>
      </c>
      <c r="C200" s="34" t="s">
        <v>5</v>
      </c>
      <c r="D200" s="48">
        <v>100</v>
      </c>
      <c r="E200" s="50">
        <v>3.22</v>
      </c>
      <c r="F200" s="57"/>
      <c r="G200" s="35" t="str">
        <f t="shared" si="3"/>
        <v/>
      </c>
      <c r="H200" s="40"/>
      <c r="K200" s="7"/>
    </row>
    <row r="201" spans="1:11" s="8" customFormat="1" ht="11.25" x14ac:dyDescent="0.2">
      <c r="A201" s="33">
        <v>189</v>
      </c>
      <c r="B201" s="31" t="s">
        <v>251</v>
      </c>
      <c r="C201" s="34" t="s">
        <v>5</v>
      </c>
      <c r="D201" s="48">
        <v>50</v>
      </c>
      <c r="E201" s="50">
        <v>38.14</v>
      </c>
      <c r="F201" s="57"/>
      <c r="G201" s="35" t="str">
        <f t="shared" si="3"/>
        <v/>
      </c>
      <c r="H201" s="40"/>
      <c r="K201" s="7"/>
    </row>
    <row r="202" spans="1:11" s="8" customFormat="1" ht="11.25" x14ac:dyDescent="0.2">
      <c r="A202" s="33">
        <v>190</v>
      </c>
      <c r="B202" s="31" t="s">
        <v>252</v>
      </c>
      <c r="C202" s="34" t="s">
        <v>5</v>
      </c>
      <c r="D202" s="48">
        <v>50</v>
      </c>
      <c r="E202" s="50">
        <v>51.75</v>
      </c>
      <c r="F202" s="57"/>
      <c r="G202" s="35" t="str">
        <f t="shared" si="3"/>
        <v/>
      </c>
      <c r="H202" s="40"/>
      <c r="K202" s="7"/>
    </row>
    <row r="203" spans="1:11" s="8" customFormat="1" ht="22.5" x14ac:dyDescent="0.2">
      <c r="A203" s="33">
        <v>191</v>
      </c>
      <c r="B203" s="31" t="s">
        <v>253</v>
      </c>
      <c r="C203" s="34" t="s">
        <v>56</v>
      </c>
      <c r="D203" s="48">
        <v>100</v>
      </c>
      <c r="E203" s="50">
        <v>28.6</v>
      </c>
      <c r="F203" s="57"/>
      <c r="G203" s="35" t="str">
        <f t="shared" si="3"/>
        <v/>
      </c>
      <c r="H203" s="40"/>
      <c r="K203" s="7"/>
    </row>
    <row r="204" spans="1:11" s="8" customFormat="1" ht="11.25" x14ac:dyDescent="0.2">
      <c r="A204" s="33">
        <v>192</v>
      </c>
      <c r="B204" s="31" t="s">
        <v>254</v>
      </c>
      <c r="C204" s="34" t="s">
        <v>63</v>
      </c>
      <c r="D204" s="48">
        <v>100</v>
      </c>
      <c r="E204" s="50">
        <v>8.99</v>
      </c>
      <c r="F204" s="57"/>
      <c r="G204" s="35" t="str">
        <f t="shared" si="3"/>
        <v/>
      </c>
      <c r="H204" s="40"/>
      <c r="K204" s="7"/>
    </row>
    <row r="205" spans="1:11" s="8" customFormat="1" ht="11.25" x14ac:dyDescent="0.2">
      <c r="A205" s="33">
        <v>193</v>
      </c>
      <c r="B205" s="31" t="s">
        <v>255</v>
      </c>
      <c r="C205" s="34" t="s">
        <v>63</v>
      </c>
      <c r="D205" s="48">
        <v>100</v>
      </c>
      <c r="E205" s="50">
        <v>9.9600000000000009</v>
      </c>
      <c r="F205" s="57"/>
      <c r="G205" s="35" t="str">
        <f t="shared" si="3"/>
        <v/>
      </c>
      <c r="H205" s="40"/>
      <c r="K205" s="7"/>
    </row>
    <row r="206" spans="1:11" s="8" customFormat="1" ht="11.25" x14ac:dyDescent="0.2">
      <c r="A206" s="33">
        <v>194</v>
      </c>
      <c r="B206" s="31" t="s">
        <v>256</v>
      </c>
      <c r="C206" s="34" t="s">
        <v>63</v>
      </c>
      <c r="D206" s="48">
        <v>100</v>
      </c>
      <c r="E206" s="50">
        <v>2.78</v>
      </c>
      <c r="F206" s="57"/>
      <c r="G206" s="35" t="str">
        <f t="shared" si="3"/>
        <v/>
      </c>
      <c r="H206" s="40"/>
      <c r="K206" s="7"/>
    </row>
    <row r="207" spans="1:11" s="8" customFormat="1" ht="11.25" x14ac:dyDescent="0.2">
      <c r="A207" s="33">
        <v>195</v>
      </c>
      <c r="B207" s="31" t="s">
        <v>257</v>
      </c>
      <c r="C207" s="34" t="s">
        <v>63</v>
      </c>
      <c r="D207" s="48">
        <v>100</v>
      </c>
      <c r="E207" s="50">
        <v>29.72</v>
      </c>
      <c r="F207" s="57"/>
      <c r="G207" s="35" t="str">
        <f t="shared" si="3"/>
        <v/>
      </c>
      <c r="H207" s="40"/>
      <c r="K207" s="7"/>
    </row>
    <row r="208" spans="1:11" s="8" customFormat="1" ht="11.25" x14ac:dyDescent="0.2">
      <c r="A208" s="33">
        <v>196</v>
      </c>
      <c r="B208" s="31" t="s">
        <v>258</v>
      </c>
      <c r="C208" s="34" t="s">
        <v>146</v>
      </c>
      <c r="D208" s="48">
        <v>30</v>
      </c>
      <c r="E208" s="50">
        <v>7.76</v>
      </c>
      <c r="F208" s="57"/>
      <c r="G208" s="35" t="str">
        <f t="shared" si="3"/>
        <v/>
      </c>
      <c r="H208" s="40"/>
      <c r="K208" s="7"/>
    </row>
    <row r="209" spans="1:11" s="8" customFormat="1" ht="11.25" x14ac:dyDescent="0.2">
      <c r="A209" s="33">
        <v>197</v>
      </c>
      <c r="B209" s="31" t="s">
        <v>259</v>
      </c>
      <c r="C209" s="34" t="s">
        <v>70</v>
      </c>
      <c r="D209" s="48">
        <v>10</v>
      </c>
      <c r="E209" s="50">
        <v>13.89</v>
      </c>
      <c r="F209" s="57"/>
      <c r="G209" s="35" t="str">
        <f t="shared" si="3"/>
        <v/>
      </c>
      <c r="H209" s="40"/>
      <c r="K209" s="7"/>
    </row>
    <row r="210" spans="1:11" s="8" customFormat="1" ht="11.25" x14ac:dyDescent="0.2">
      <c r="A210" s="33">
        <v>198</v>
      </c>
      <c r="B210" s="31" t="s">
        <v>260</v>
      </c>
      <c r="C210" s="34" t="s">
        <v>146</v>
      </c>
      <c r="D210" s="48">
        <v>30</v>
      </c>
      <c r="E210" s="50">
        <v>32.32</v>
      </c>
      <c r="F210" s="57"/>
      <c r="G210" s="35" t="str">
        <f t="shared" si="3"/>
        <v/>
      </c>
      <c r="H210" s="40"/>
      <c r="K210" s="7"/>
    </row>
    <row r="211" spans="1:11" s="27" customFormat="1" ht="9" x14ac:dyDescent="0.2">
      <c r="A211" s="36"/>
      <c r="E211" s="46"/>
      <c r="F211" s="65" t="s">
        <v>27</v>
      </c>
      <c r="G211" s="66"/>
      <c r="H211" s="41"/>
    </row>
    <row r="212" spans="1:11" ht="14.25" customHeight="1" x14ac:dyDescent="0.2">
      <c r="F212" s="67" t="str">
        <f>IF(SUM(G13:G210)=0,"",SUM(G13:G210))</f>
        <v/>
      </c>
      <c r="G212" s="68"/>
      <c r="H212" s="42"/>
    </row>
    <row r="213" spans="1:11" s="37" customFormat="1" ht="9" x14ac:dyDescent="0.2">
      <c r="A213" s="62" t="str">
        <f>" - "&amp;Dados!B23</f>
        <v xml:space="preserve"> - A execução do objeto da presente licitação será realizada junto a Secretaria obedecendo, na íntegra, ao detalhamento do termo de referência (ANEXO II).</v>
      </c>
      <c r="B213" s="62"/>
      <c r="C213" s="62"/>
      <c r="D213" s="62"/>
      <c r="E213" s="62"/>
      <c r="F213" s="62"/>
      <c r="G213" s="62"/>
      <c r="H213" s="43"/>
    </row>
    <row r="214" spans="1:11" s="37" customFormat="1" ht="9" x14ac:dyDescent="0.2">
      <c r="A214" s="62" t="str">
        <f>" - "&amp;Dados!B24</f>
        <v xml:space="preserve"> - A administração rejeitará, no todo ou em parte, a prestação de serviços executada em desacordo com os termos do Edital e seus anexos.</v>
      </c>
      <c r="B214" s="62"/>
      <c r="C214" s="62"/>
      <c r="D214" s="62"/>
      <c r="E214" s="62"/>
      <c r="F214" s="62"/>
      <c r="G214" s="62"/>
      <c r="H214" s="43"/>
    </row>
    <row r="215" spans="1:11" s="37" customFormat="1" ht="9" x14ac:dyDescent="0.2">
      <c r="A215" s="62" t="str">
        <f>" - "&amp;Dados!B25</f>
        <v xml:space="preserve"> - O pagamento do objeto de que trata o PREGÃO ELETRÔNICO 123/2023, será efetuado pela Tesouraria da Secretaria Municipal de Saúde de Sumidouro.</v>
      </c>
      <c r="B215" s="62"/>
      <c r="C215" s="62"/>
      <c r="D215" s="62"/>
      <c r="E215" s="62"/>
      <c r="F215" s="62"/>
      <c r="G215" s="62"/>
      <c r="H215" s="43"/>
    </row>
    <row r="216" spans="1:11" s="27" customFormat="1" ht="9" x14ac:dyDescent="0.2">
      <c r="A216" s="62" t="str">
        <f>" - "&amp;Dados!B26</f>
        <v xml:space="preserve"> - Proposta válida por 60 (sessenta) dias</v>
      </c>
      <c r="B216" s="62"/>
      <c r="C216" s="62"/>
      <c r="D216" s="62"/>
      <c r="E216" s="62"/>
      <c r="F216" s="62"/>
      <c r="G216" s="62"/>
      <c r="H216" s="41"/>
    </row>
    <row r="217" spans="1:11" ht="21" customHeight="1" x14ac:dyDescent="0.2">
      <c r="A217" s="62" t="str">
        <f>" - "&amp;Dados!B28</f>
        <v xml:space="preserve"> - A Licitante poderá apresentar prospecto, ficha técnica ou outros documentos com informações que permitam a melhor identificação e qualificação do(s) item(ns) licitado(s);</v>
      </c>
      <c r="B217" s="62"/>
      <c r="C217" s="62"/>
      <c r="D217" s="62"/>
      <c r="E217" s="62"/>
      <c r="F217" s="62"/>
      <c r="G217" s="62"/>
      <c r="H217" s="44"/>
    </row>
    <row r="218" spans="1:11" x14ac:dyDescent="0.2">
      <c r="A218" s="62" t="str">
        <f>" - "&amp;Dados!B29</f>
        <v xml:space="preserve"> - A proposta de preços ajustada ao lance final deverá conter o valor numérico dos preços unitários e totais, não podendo exceder o valor do lance final;</v>
      </c>
      <c r="B218" s="62"/>
      <c r="C218" s="62"/>
      <c r="D218" s="62"/>
      <c r="E218" s="62"/>
      <c r="F218" s="62"/>
      <c r="G218" s="62"/>
      <c r="H218" s="44"/>
    </row>
    <row r="219" spans="1:11" ht="21.75" customHeight="1" x14ac:dyDescent="0.2">
      <c r="A219" s="62" t="str">
        <f>" - "&amp;Dados!B30</f>
        <v xml:space="preserve"> - Quando da atualização da proposta de preço, o licitante deverá atualizar observando os valores unitários e globais os quais deverão ser menores ou iguais aos valores máximos/referência expressos no Anexo II - termo de referência;</v>
      </c>
      <c r="B219" s="62"/>
      <c r="C219" s="62"/>
      <c r="D219" s="62"/>
      <c r="E219" s="62"/>
      <c r="F219" s="62"/>
      <c r="G219" s="62"/>
      <c r="H219" s="44"/>
    </row>
    <row r="220" spans="1:11" ht="21.75" customHeight="1" x14ac:dyDescent="0.2">
      <c r="A220" s="62" t="str">
        <f>" - "&amp;Dados!B31</f>
        <v xml:space="preserve"> - O preço proposto deve compreender todas as despesas concernentes ao fornecimento do (s) material (is), bem como Impostos, Tributos, Frete, Contratação de Pessoal, entre outros, que deverão correr totalmente por conta da Empresa vencedora;</v>
      </c>
      <c r="B220" s="62"/>
      <c r="C220" s="62"/>
      <c r="D220" s="62"/>
      <c r="E220" s="62"/>
      <c r="F220" s="62"/>
      <c r="G220" s="62"/>
      <c r="H220" s="44"/>
    </row>
    <row r="221" spans="1:11" ht="21.75" customHeight="1" x14ac:dyDescent="0.2">
      <c r="A221" s="62" t="str">
        <f>" - "&amp;Dados!B32</f>
        <v xml:space="preserve"> - Declaramos para todos os efeitos legais que, ao apresentar esta proposta, com os preços e prazos acima indicados, estamos de pleno acordo com as condições gerais e especiais estabelecidas para esta licitação, as quais nos submetemos incondicional e integralmente;</v>
      </c>
      <c r="B221" s="62"/>
      <c r="C221" s="62"/>
      <c r="D221" s="62"/>
      <c r="E221" s="62"/>
      <c r="F221" s="62"/>
      <c r="G221" s="62"/>
      <c r="H221" s="44"/>
    </row>
    <row r="222" spans="1:11" ht="21.75" customHeight="1" x14ac:dyDescent="0.2">
      <c r="A222" s="62" t="str">
        <f>" - "&amp;Dados!B33</f>
        <v xml:space="preserve"> - Declaramos que até a presente data inexistem fatos impeditivos a participação desta empresa ao presente certame licitatório, ciente da obrigatoriedade de declarar ocorrências posteriores;</v>
      </c>
      <c r="B222" s="62"/>
      <c r="C222" s="62"/>
      <c r="D222" s="62"/>
      <c r="E222" s="62"/>
      <c r="F222" s="62"/>
      <c r="G222" s="62"/>
      <c r="H222" s="44"/>
    </row>
    <row r="223" spans="1:11" ht="30" customHeight="1" x14ac:dyDescent="0.2">
      <c r="A223" s="62" t="str">
        <f>" - "&amp;Dados!B34</f>
        <v xml:space="preserve"> - Declaramos que não possuímos em nosso quadro funcional servidor público ou dirigente de órgão ou entidade contratante ou responsável pela licitação, conforme art.9 da lei 8.666/93, e não possuímos em nosso quadro societário servidor público da ativa, ou empregado de empresa pública ou de sociedade de economia mista;</v>
      </c>
      <c r="B223" s="62"/>
      <c r="C223" s="62"/>
      <c r="D223" s="62"/>
      <c r="E223" s="62"/>
      <c r="F223" s="62"/>
      <c r="G223" s="62"/>
    </row>
    <row r="224" spans="1:11" ht="25.5" customHeight="1" x14ac:dyDescent="0.2">
      <c r="A224" s="62" t="str">
        <f>" - "&amp;Dados!B35</f>
        <v xml:space="preserve"> - Declaramos, ainda, sob as penas da lei, que não estamos cumprindo pena de inidoneidade para licitar e contratar com a Administração Pública, em qualquer de suas esferas Federal, Estadual e Municipal, inclusive no Distrito Federal, conforme art. 97 da Lei nº. 8.666/93.</v>
      </c>
      <c r="B224" s="62"/>
      <c r="C224" s="62"/>
      <c r="D224" s="62"/>
      <c r="E224" s="62"/>
      <c r="F224" s="62"/>
      <c r="G224" s="62"/>
    </row>
  </sheetData>
  <sheetProtection algorithmName="SHA-512" hashValue="K7f0kynCfRybBSH5xzM1fmp0thkuRX6QDLVwQFczKT9JWD6HRGa8RBOL5g3W272JTUWV7Kb+5fJAP/3Ersop3Q==" saltValue="tPCvO8iILblE4p5Iqr88bg==" spinCount="100000" sheet="1" objects="1" scenarios="1"/>
  <autoFilter ref="A11:G224" xr:uid="{00000000-0009-0000-0000-000000000000}"/>
  <mergeCells count="23">
    <mergeCell ref="A223:G223"/>
    <mergeCell ref="A224:G224"/>
    <mergeCell ref="A217:G217"/>
    <mergeCell ref="A218:G218"/>
    <mergeCell ref="A219:G219"/>
    <mergeCell ref="A220:G220"/>
    <mergeCell ref="A221:G221"/>
    <mergeCell ref="A222:G222"/>
    <mergeCell ref="C6:D6"/>
    <mergeCell ref="E6:F6"/>
    <mergeCell ref="A2:G2"/>
    <mergeCell ref="A3:G3"/>
    <mergeCell ref="A4:G4"/>
    <mergeCell ref="A5:G5"/>
    <mergeCell ref="A213:G213"/>
    <mergeCell ref="A214:G214"/>
    <mergeCell ref="A215:G215"/>
    <mergeCell ref="B8:G8"/>
    <mergeCell ref="A216:G216"/>
    <mergeCell ref="B9:G9"/>
    <mergeCell ref="F211:G211"/>
    <mergeCell ref="F212:G212"/>
    <mergeCell ref="D10:G10"/>
  </mergeCells>
  <phoneticPr fontId="0" type="noConversion"/>
  <conditionalFormatting sqref="B10">
    <cfRule type="cellIs" dxfId="11" priority="8" stopIfTrue="1" operator="equal">
      <formula>$G$1</formula>
    </cfRule>
  </conditionalFormatting>
  <conditionalFormatting sqref="B13:B210">
    <cfRule type="expression" dxfId="10" priority="10" stopIfTrue="1">
      <formula>IF(#REF!=1,IF(#REF!=0,1,0),0)</formula>
    </cfRule>
  </conditionalFormatting>
  <conditionalFormatting sqref="B8:G9">
    <cfRule type="cellIs" dxfId="9" priority="9" stopIfTrue="1" operator="equal">
      <formula>$J$1</formula>
    </cfRule>
  </conditionalFormatting>
  <conditionalFormatting sqref="D13:D210">
    <cfRule type="expression" priority="12" stopIfTrue="1">
      <formula>$A13</formula>
    </cfRule>
  </conditionalFormatting>
  <conditionalFormatting sqref="D10:G10">
    <cfRule type="cellIs" dxfId="8" priority="24" stopIfTrue="1" operator="equal">
      <formula>$E$1</formula>
    </cfRule>
  </conditionalFormatting>
  <conditionalFormatting sqref="F13:F210">
    <cfRule type="cellIs" dxfId="7" priority="11" stopIfTrue="1" operator="equal">
      <formula>""</formula>
    </cfRule>
  </conditionalFormatting>
  <conditionalFormatting sqref="F211">
    <cfRule type="expression" dxfId="6" priority="1" stopIfTrue="1">
      <formula>IF($J211="Empate",IF(H211=1,TRUE(),FALSE()),FALSE())</formula>
    </cfRule>
    <cfRule type="expression" dxfId="5" priority="2" stopIfTrue="1">
      <formula>IF(H211="&gt;",FALSE(),IF(H211&gt;0,TRUE(),FALSE()))</formula>
    </cfRule>
    <cfRule type="expression" dxfId="4" priority="3" stopIfTrue="1">
      <formula>IF(H211="&gt;",TRUE(),FALSE())</formula>
    </cfRule>
  </conditionalFormatting>
  <conditionalFormatting sqref="F212">
    <cfRule type="expression" dxfId="3" priority="4" stopIfTrue="1">
      <formula>IF($J211="OK",IF(H211=1,TRUE(),FALSE()),FALSE())</formula>
    </cfRule>
    <cfRule type="expression" dxfId="2" priority="5" stopIfTrue="1">
      <formula>IF($J211="Empate",IF(H211=1,TRUE(),FALSE()),FALSE())</formula>
    </cfRule>
    <cfRule type="expression" dxfId="1" priority="6" stopIfTrue="1">
      <formula>IF($J211="Empate",IF(H211=2,TRUE(),FALSE()),FALSE())</formula>
    </cfRule>
  </conditionalFormatting>
  <conditionalFormatting sqref="G13:G210">
    <cfRule type="expression" dxfId="0" priority="25" stopIfTrue="1">
      <formula>IF(ISTEXT(F13),FALSE(),IF(F13&gt;E13,TRUE(),FALSE()))</formula>
    </cfRule>
  </conditionalFormatting>
  <printOptions horizontalCentered="1"/>
  <pageMargins left="0.51181102362204722" right="0.31496062992125984" top="0.39370078740157483" bottom="1.0236220472440944" header="0.51181102362204722" footer="0.55118110236220474"/>
  <pageSetup paperSize="9" scale="88" fitToHeight="20" orientation="portrait" horizontalDpi="4294967295" verticalDpi="4294967295" r:id="rId1"/>
  <headerFooter alignWithMargins="0">
    <oddHeader>&amp;R&amp;"Arial,Negrito"&amp;6Página &amp;P de &amp;N.</oddHeader>
    <oddFooter>&amp;C
____________________________________
Assinatura e Carimbo</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Plan2"/>
  <dimension ref="A1:IV35"/>
  <sheetViews>
    <sheetView workbookViewId="0">
      <selection activeCell="B4" sqref="B4"/>
    </sheetView>
  </sheetViews>
  <sheetFormatPr defaultRowHeight="12.75" x14ac:dyDescent="0.2"/>
  <cols>
    <col min="1" max="1" width="15" customWidth="1"/>
    <col min="2" max="2" width="51.85546875" customWidth="1"/>
    <col min="3" max="4" width="41.42578125" customWidth="1"/>
    <col min="5" max="8" width="14" customWidth="1"/>
    <col min="9" max="9" width="19.28515625" customWidth="1"/>
    <col min="10" max="13" width="14.5703125" customWidth="1"/>
    <col min="14" max="15" width="9.28515625" customWidth="1"/>
  </cols>
  <sheetData>
    <row r="1" spans="1:7" x14ac:dyDescent="0.2">
      <c r="A1" s="16" t="s">
        <v>9</v>
      </c>
      <c r="B1" s="59" t="s">
        <v>261</v>
      </c>
      <c r="E1" s="4"/>
      <c r="F1" s="4"/>
      <c r="G1" s="4"/>
    </row>
    <row r="2" spans="1:7" x14ac:dyDescent="0.2">
      <c r="A2" s="16" t="s">
        <v>10</v>
      </c>
      <c r="B2" s="59" t="s">
        <v>262</v>
      </c>
      <c r="E2" s="4"/>
      <c r="F2" s="4"/>
      <c r="G2" s="4"/>
    </row>
    <row r="3" spans="1:7" x14ac:dyDescent="0.2">
      <c r="A3" s="16" t="s">
        <v>11</v>
      </c>
      <c r="B3" s="59" t="s">
        <v>263</v>
      </c>
      <c r="C3" s="5"/>
      <c r="E3" s="53"/>
      <c r="F3" s="4"/>
      <c r="G3" s="4"/>
    </row>
    <row r="4" spans="1:7" x14ac:dyDescent="0.2">
      <c r="A4" s="16" t="s">
        <v>12</v>
      </c>
      <c r="B4" s="59" t="s">
        <v>265</v>
      </c>
      <c r="C4" s="5"/>
      <c r="E4" s="53"/>
      <c r="F4" s="4"/>
      <c r="G4" s="4"/>
    </row>
    <row r="5" spans="1:7" x14ac:dyDescent="0.2">
      <c r="A5" s="16" t="s">
        <v>13</v>
      </c>
      <c r="B5" s="59" t="s">
        <v>45</v>
      </c>
      <c r="C5" s="5"/>
      <c r="E5" s="53"/>
      <c r="F5" s="4"/>
      <c r="G5" s="4"/>
    </row>
    <row r="6" spans="1:7" x14ac:dyDescent="0.2">
      <c r="A6" s="16" t="s">
        <v>31</v>
      </c>
      <c r="B6" s="60" t="s">
        <v>46</v>
      </c>
      <c r="C6" s="5"/>
      <c r="E6" s="53"/>
      <c r="F6" s="4"/>
      <c r="G6" s="4"/>
    </row>
    <row r="7" spans="1:7" x14ac:dyDescent="0.2">
      <c r="A7" s="16" t="s">
        <v>14</v>
      </c>
      <c r="B7" s="5" t="s">
        <v>30</v>
      </c>
      <c r="C7" s="5"/>
      <c r="E7" s="53"/>
      <c r="F7" s="4"/>
      <c r="G7" s="4"/>
    </row>
    <row r="8" spans="1:7" x14ac:dyDescent="0.2">
      <c r="A8" s="25" t="s">
        <v>23</v>
      </c>
      <c r="B8" s="47">
        <v>592571.54000000015</v>
      </c>
      <c r="C8" s="5"/>
      <c r="E8" s="53"/>
      <c r="F8" s="4"/>
      <c r="G8" s="4"/>
    </row>
    <row r="9" spans="1:7" x14ac:dyDescent="0.2">
      <c r="A9" s="17" t="s">
        <v>0</v>
      </c>
      <c r="E9" s="4"/>
      <c r="F9" s="4"/>
      <c r="G9" s="4"/>
    </row>
    <row r="10" spans="1:7" x14ac:dyDescent="0.2">
      <c r="A10" s="18" t="s">
        <v>2</v>
      </c>
      <c r="E10" s="4"/>
      <c r="F10" s="4"/>
      <c r="G10" s="4"/>
    </row>
    <row r="11" spans="1:7" x14ac:dyDescent="0.2">
      <c r="A11" s="19" t="s">
        <v>8</v>
      </c>
      <c r="E11" s="4"/>
      <c r="F11" s="4"/>
      <c r="G11" s="4"/>
    </row>
    <row r="12" spans="1:7" x14ac:dyDescent="0.2">
      <c r="A12" s="18" t="s">
        <v>20</v>
      </c>
      <c r="E12" s="4"/>
      <c r="F12" s="4"/>
      <c r="G12" s="4"/>
    </row>
    <row r="13" spans="1:7" x14ac:dyDescent="0.2">
      <c r="A13" s="18" t="s">
        <v>24</v>
      </c>
      <c r="E13" s="4"/>
      <c r="F13" s="4"/>
      <c r="G13" s="4"/>
    </row>
    <row r="14" spans="1:7" x14ac:dyDescent="0.2">
      <c r="A14" s="55" t="s">
        <v>33</v>
      </c>
      <c r="E14" s="4"/>
      <c r="F14" s="4"/>
      <c r="G14" s="4"/>
    </row>
    <row r="15" spans="1:7" x14ac:dyDescent="0.2">
      <c r="A15" s="55" t="s">
        <v>34</v>
      </c>
      <c r="E15" s="4"/>
      <c r="F15" s="4"/>
      <c r="G15" s="4"/>
    </row>
    <row r="16" spans="1:7" x14ac:dyDescent="0.2">
      <c r="A16" s="55" t="s">
        <v>35</v>
      </c>
      <c r="B16" s="24"/>
      <c r="E16" s="24"/>
      <c r="F16" s="4"/>
      <c r="G16" s="4"/>
    </row>
    <row r="17" spans="1:256" s="23" customFormat="1" x14ac:dyDescent="0.2">
      <c r="A17" s="22" t="s">
        <v>21</v>
      </c>
      <c r="B17" s="56" t="s">
        <v>44</v>
      </c>
      <c r="C17" s="24"/>
      <c r="D17" s="24"/>
      <c r="E17" s="24"/>
      <c r="F17" s="24"/>
      <c r="G17" s="24"/>
      <c r="H17" s="24"/>
      <c r="I17" s="24"/>
      <c r="J17" s="24"/>
      <c r="K17" s="24"/>
      <c r="L17" s="24"/>
      <c r="M17" s="24"/>
    </row>
    <row r="18" spans="1:256" s="23" customFormat="1" x14ac:dyDescent="0.2">
      <c r="A18" s="22" t="s">
        <v>22</v>
      </c>
      <c r="B18" s="54"/>
      <c r="C18" s="12"/>
      <c r="D18" s="12"/>
      <c r="E18" s="12"/>
      <c r="F18" s="12"/>
      <c r="G18" s="12"/>
      <c r="H18" s="24"/>
      <c r="I18" s="24"/>
      <c r="J18" s="24"/>
      <c r="K18" s="24"/>
      <c r="L18" s="24"/>
      <c r="M18" s="24"/>
      <c r="IV18" s="24"/>
    </row>
    <row r="19" spans="1:256" x14ac:dyDescent="0.2">
      <c r="B19" s="24"/>
      <c r="E19" s="4"/>
      <c r="F19" s="24"/>
      <c r="G19" s="24"/>
    </row>
    <row r="20" spans="1:256" x14ac:dyDescent="0.2">
      <c r="B20" s="24"/>
      <c r="E20" s="52"/>
      <c r="F20" s="24"/>
      <c r="G20" s="24"/>
    </row>
    <row r="21" spans="1:256" x14ac:dyDescent="0.2">
      <c r="E21" s="52"/>
      <c r="F21" s="52"/>
      <c r="G21" s="52"/>
    </row>
    <row r="22" spans="1:256" x14ac:dyDescent="0.2">
      <c r="E22" s="52"/>
      <c r="F22" s="52"/>
      <c r="G22" s="52"/>
    </row>
    <row r="23" spans="1:256" ht="38.25" x14ac:dyDescent="0.2">
      <c r="A23" s="20" t="s">
        <v>15</v>
      </c>
      <c r="B23" s="21" t="s">
        <v>47</v>
      </c>
      <c r="E23" s="4"/>
      <c r="F23" s="4"/>
      <c r="G23" s="52"/>
    </row>
    <row r="24" spans="1:256" ht="38.25" x14ac:dyDescent="0.2">
      <c r="A24" s="20" t="s">
        <v>16</v>
      </c>
      <c r="B24" s="21" t="s">
        <v>48</v>
      </c>
      <c r="E24" s="4"/>
      <c r="F24" s="4"/>
      <c r="G24" s="52"/>
    </row>
    <row r="25" spans="1:256" ht="38.25" x14ac:dyDescent="0.2">
      <c r="A25" s="20" t="s">
        <v>17</v>
      </c>
      <c r="B25" s="60" t="s">
        <v>264</v>
      </c>
      <c r="C25" s="9"/>
      <c r="E25" s="4"/>
      <c r="F25" s="4"/>
      <c r="G25" s="52"/>
    </row>
    <row r="26" spans="1:256" ht="25.5" x14ac:dyDescent="0.2">
      <c r="A26" s="20" t="s">
        <v>18</v>
      </c>
      <c r="B26" s="21" t="s">
        <v>28</v>
      </c>
      <c r="E26" s="4"/>
      <c r="F26" s="4"/>
      <c r="G26" s="52"/>
    </row>
    <row r="27" spans="1:256" x14ac:dyDescent="0.2">
      <c r="A27" s="20" t="s">
        <v>32</v>
      </c>
      <c r="B27" s="61" t="s">
        <v>49</v>
      </c>
      <c r="G27" s="52"/>
    </row>
    <row r="28" spans="1:256" ht="38.25" x14ac:dyDescent="0.2">
      <c r="B28" s="21" t="s">
        <v>36</v>
      </c>
    </row>
    <row r="29" spans="1:256" ht="38.25" x14ac:dyDescent="0.2">
      <c r="B29" s="21" t="s">
        <v>37</v>
      </c>
    </row>
    <row r="30" spans="1:256" ht="63.75" x14ac:dyDescent="0.2">
      <c r="B30" s="21" t="s">
        <v>38</v>
      </c>
    </row>
    <row r="31" spans="1:256" ht="63.75" x14ac:dyDescent="0.2">
      <c r="B31" s="21" t="s">
        <v>39</v>
      </c>
    </row>
    <row r="32" spans="1:256" ht="63.75" x14ac:dyDescent="0.2">
      <c r="B32" s="21" t="s">
        <v>40</v>
      </c>
    </row>
    <row r="33" spans="2:2" ht="51" x14ac:dyDescent="0.2">
      <c r="B33" s="21" t="s">
        <v>41</v>
      </c>
    </row>
    <row r="34" spans="2:2" ht="76.5" x14ac:dyDescent="0.2">
      <c r="B34" s="21" t="s">
        <v>42</v>
      </c>
    </row>
    <row r="35" spans="2:2" ht="63.75" x14ac:dyDescent="0.2">
      <c r="B35" s="21" t="s">
        <v>43</v>
      </c>
    </row>
  </sheetData>
  <phoneticPr fontId="0" type="noConversion"/>
  <pageMargins left="0.78740157499999996" right="0.78740157499999996" top="0.984251969" bottom="0.984251969" header="0.49212598499999999" footer="0.49212598499999999"/>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2</vt:i4>
      </vt:variant>
      <vt:variant>
        <vt:lpstr>Intervalos Nomeados</vt:lpstr>
      </vt:variant>
      <vt:variant>
        <vt:i4>4</vt:i4>
      </vt:variant>
    </vt:vector>
  </HeadingPairs>
  <TitlesOfParts>
    <vt:vector size="6" baseType="lpstr">
      <vt:lpstr>Quadro de Preços</vt:lpstr>
      <vt:lpstr>Dados</vt:lpstr>
      <vt:lpstr>Dados!_GoBack</vt:lpstr>
      <vt:lpstr>Dados!_Hlk94602424</vt:lpstr>
      <vt:lpstr>Dados!_Hlk94602431</vt:lpstr>
      <vt:lpstr>'Quadro de Preços'!Titulos_de_impressao</vt:lpstr>
    </vt:vector>
  </TitlesOfParts>
  <Company>PMS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Licitacao</dc:creator>
  <dc:description>Versão: 2.0 - Incluída a planilha 'dados'.</dc:description>
  <cp:lastModifiedBy>PMS</cp:lastModifiedBy>
  <cp:lastPrinted>2023-09-11T15:25:08Z</cp:lastPrinted>
  <dcterms:created xsi:type="dcterms:W3CDTF">2006-04-18T17:38:46Z</dcterms:created>
  <dcterms:modified xsi:type="dcterms:W3CDTF">2023-09-18T19:28:51Z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rotegido por senha">
    <vt:bool>true</vt:bool>
  </property>
</Properties>
</file>