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75-23 - Eventual Contratação de Serviços para festividades do Município - SMEC\"/>
    </mc:Choice>
  </mc:AlternateContent>
  <xr:revisionPtr revIDLastSave="0" documentId="13_ncr:1_{D9B4DA08-FECD-482B-BF92-89A0B5573615}"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Preços'!$B$11:$H$41</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1" l="1"/>
  <c r="H17" i="1" l="1"/>
  <c r="H18" i="1"/>
  <c r="H19" i="1"/>
  <c r="H20" i="1"/>
  <c r="H21" i="1"/>
  <c r="H22" i="1"/>
  <c r="H23" i="1"/>
  <c r="H24" i="1"/>
  <c r="H25" i="1"/>
  <c r="H26" i="1"/>
  <c r="H27" i="1"/>
  <c r="H28" i="1"/>
  <c r="H29" i="1"/>
  <c r="H30" i="1"/>
  <c r="H31" i="1"/>
  <c r="H32" i="1"/>
  <c r="H33" i="1"/>
  <c r="H35" i="1"/>
  <c r="A49" i="1" l="1"/>
  <c r="A48" i="1"/>
  <c r="A47" i="1"/>
  <c r="A46" i="1"/>
  <c r="A45" i="1"/>
  <c r="A44" i="1"/>
  <c r="A43" i="1"/>
  <c r="A42" i="1" l="1"/>
  <c r="H14" i="1"/>
  <c r="H15" i="1"/>
  <c r="H16" i="1"/>
  <c r="H13" i="1" l="1"/>
  <c r="F6" i="1"/>
  <c r="A4" i="1"/>
  <c r="A40" i="1"/>
  <c r="A41" i="1"/>
  <c r="A39" i="1"/>
  <c r="A38" i="1"/>
  <c r="A6" i="1"/>
  <c r="A5" i="1"/>
  <c r="A3" i="1"/>
  <c r="G37" i="1" l="1"/>
</calcChain>
</file>

<file path=xl/sharedStrings.xml><?xml version="1.0" encoding="utf-8"?>
<sst xmlns="http://schemas.openxmlformats.org/spreadsheetml/2006/main" count="105" uniqueCount="80">
  <si>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</si>
  <si>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</si>
  <si>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</si>
  <si>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</si>
  <si>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</si>
  <si>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</si>
  <si>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</si>
  <si>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</si>
  <si>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</si>
  <si>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</si>
  <si>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</si>
  <si>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</si>
  <si>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</si>
  <si>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</si>
  <si>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</si>
  <si>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</si>
  <si>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</si>
  <si>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</si>
  <si>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</si>
  <si>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</si>
  <si>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</si>
  <si>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</si>
  <si>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</si>
  <si>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</si>
  <si>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</si>
  <si>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</si>
  <si>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</si>
  <si>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</si>
  <si>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</si>
  <si>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</si>
  <si>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Publicação:</t>
  </si>
  <si>
    <t>Prazo:</t>
  </si>
  <si>
    <t>LOTE</t>
  </si>
  <si>
    <t>MENOR PREÇO POR LOTE</t>
  </si>
  <si>
    <t>SRV</t>
  </si>
  <si>
    <t>A Licitante poderá apresentar prospecto, ficha técnica ou outros documentos com informações que permitam a melhor identificação e qualificação do(s) item(ns) licitado(s);</t>
  </si>
  <si>
    <t>A proposta de preços ajustada ao lance final deverá conter o valor numérico dos preços unitários e totais, não podendo exceder o valor do lance final;</t>
  </si>
  <si>
    <t>Quando da atualização da proposta de preço, o licitante deverá atualizar observando os valores unitários e globais os quais deverão ser menores ou iguais aos valores máximos/referência expressos no Anexo II - termo de referência;</t>
  </si>
  <si>
    <t>O preço proposto deve compreender todas as despesas concernentes ao fornecimento do (s) material (is), bem como Impostos, Tributos, Frete, Contratação de Pessoal, entre outros, que deverão correr totalmente por conta da Empresa vencedora;</t>
  </si>
  <si>
    <t>Declaramos para todos os efeitos legais que, ao apresentar esta proposta, com os preços e prazos acima indicados, estamos de pleno acordo com as condições gerais e especiais estabelecidas para esta licitação, as quais nos submetemos incondicional e integralmente;</t>
  </si>
  <si>
    <t>Declaramos que até a presente data inexistem fatos impeditivos a participação desta empresa ao presente certame licitatório, ciente da obrigatoriedade de declarar ocorrências posteriores;</t>
  </si>
  <si>
    <t>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t>
  </si>
  <si>
    <t>Declaramos, ainda, sob as penas da lei, que não estamos cumprindo pena de inidoneidade para licitar e contratar com a Administração Pública, em qualquer de suas esferas Federal, Estadual e Municipal, inclusive no Distrito Federal, conforme art. 97 da Lei nº. 8.666/93.</t>
  </si>
  <si>
    <t>Representante:</t>
  </si>
  <si>
    <t>CPF:</t>
  </si>
  <si>
    <t>Enquadramento:</t>
  </si>
  <si>
    <t>SONORIZAÇÃO E ILUMINAÇÃO DE GRANDE PORTE, CONFORME DESCRIÇÃO NO ITEM 1; LOTE 1</t>
  </si>
  <si>
    <t>CONTRATAÇÃO DE UM LOCUTOR, CONFORME DESCRIÇÃO NO ITEM 1; LOTE 2</t>
  </si>
  <si>
    <t>LOCAÇÃO DE BANHEIRO QUÍMICO INDIVIDUAL, CONFORME DESCRIÇÃO NO ITEM 1; LOTE 3</t>
  </si>
  <si>
    <t>CONTRATAÇÃO DE APOIO PARA LIMPEZA, CONFORME DESCRIÇÃO NO ITEM 1; LOTE 4</t>
  </si>
  <si>
    <t>Sec. Educação</t>
  </si>
  <si>
    <t>SONORIZAÇÃO E ILUMINAÇÃO DE MÉDIO PORTE, CONFORME DESCRIÇÃO NO ITEM 2; LOTE 1</t>
  </si>
  <si>
    <t>SONORIZAÇÃO E ILUMINAÇÃO DE PEQUENO PORTE, CONFORME DESCRIÇÃO NO ITEM 3; LOTE 1</t>
  </si>
  <si>
    <t>SONORIZAÇÃO COM TORRES DE DELAY, CONFORME DESCRIÇÃO NO ITEM 4; LOTE 1</t>
  </si>
  <si>
    <t>CONTRATAÇÃO DE PESSOAL DE APOIO DE PALCO E EVENTO, CONFORME DESCRIÇÃO NO ITEM 1; LOTE 5</t>
  </si>
  <si>
    <t>CONTRATAÇÃO DE SHOW AO VIVO, TIPO 3 DE GRANDE PORTE, CONFORME DESCRIÇÃO NO ITEM 1; LOTE 6</t>
  </si>
  <si>
    <t>CONTRATAÇÃO DE SHOW AO VIVO, TIPO 2 DE MÉDIO PORTE, CONFORME DESCRIÇÃO NO ITEM 2; LOTE 6</t>
  </si>
  <si>
    <t>CONTRATAÇÃO DE SHOW AO VIVO, TIPO 1 DE PEQUENO PORTE, CONFORME DESCRIÇÃO NO ITEM 3; LOTE 6</t>
  </si>
  <si>
    <t>CONTRATAÇÃO DE DISC JOCKEY (DJ). PARA APRESENTAÇÃO DE 03 (TRÊS) HORAS, CONFORME DESCRIÇÃO NO ITEM 1; LOTE 7</t>
  </si>
  <si>
    <t>PALCO MEDINDO 6X5, CONFORME DESCRIÇÃO NO ITEM 1; LOTE 8</t>
  </si>
  <si>
    <t>PASSARELA 7X6, COM 3M DE ALTURA, CONFORME DESCRIÇÃO NO ITEM 2; LOTE 8</t>
  </si>
  <si>
    <t>FORNECIMENTO DE UM CAMARIM, CONFORME DESCRIÇÃO NO ITEM 3; LOTE 8</t>
  </si>
  <si>
    <t>CONTRATAÇÃO DE FIRMA ESPECIALIZADA EM BUFFET PARA 320 PESSOAS, CONFORME DESCRIÇÃO NO ITEM 1 E 2 DO LOTE 9</t>
  </si>
  <si>
    <t>CONTRATAÇÃO DE FIRMA ESPECIALIZADA EM ORNAMENTAÇÃO, CONFORME DESCRIÇÃO NO ITEM 1 E 2 DO LOTE 10</t>
  </si>
  <si>
    <t>LOCAÇÃO DE BRINQUEDOS INFLÁVEIS, MÁQUINA DE ALGODÃO DOCE, PIPOQUEIRA, MINI-CHURROS, PICOLÉS, ÁGUA E BEBIDA NATURAL DE EXTRATO DE GUARANÁ. CONFORME DESCRIÇÃO NO ITEM 1 E 2 DO LOTE 11</t>
  </si>
  <si>
    <t>PAINEL DE LED (OUTDOOR) - 6 X 4 METROS; -P4.81 OUTDOOR; - PROCESSAMENTO NOVA STAR; -4.000 NITS DE BRILHO; GABINETES 50X100 E GABINETES 50X50 QUE SE ACOPLAM FORMANDO ASSIM TELAS  COM MEDIDAS ALTERNATIVAS COMO 3,5 DE LARGURA X 2,5 DE ALTURA / 4,5 DE LARGURA, PODENDO SER MONTADO EM MEDIDAS FRACIONADAS A CADA 0,50 CENTIMETROS, TANTO NA LARGURA QUANTO NA ALTURA; - UM PROCESSAMENTO COM ENTRADAS HDMI / DVI / SDI- UM PROCESSAMENTO SÍNCRONO / ASSÍNCRONO; - CABOS HDMI DE 5,10,15 E 20 METROS 2.0; - MAIN POWER, CABOS E DEMAIS ACESSÓRIOS; 01 FILMADORA COM OPERADOR PARA TRANSMISSÃO.</t>
  </si>
  <si>
    <t>EVENTUAL CONTRATAÇÃO DE SERVIÇOS DE PRODUÇÕES E EVENTOS - SRP</t>
  </si>
  <si>
    <t>O objeto do Termo de Referência será prestado conforme solicitação da Secretaria Municipal de Educação, Cultura, Esporte e Lazer, e será solicitado em remessa parcelada de acordo com o calendário de cada evento e conforme empenho emitido, obedecendo ao detalhamento no item 04 do termo de referência.</t>
  </si>
  <si>
    <t>O não cumprimento do disposto no item 04 do Termo de Referência acarretará a anulação do empenho bem como a aplicação das penalidades previstas no edital e a convocação do fornecedor subseqüente considerando a ordem de classificação do certame.</t>
  </si>
  <si>
    <t>Prazo da Ata: por um período de 12 meses a contar de sua assinatura.</t>
  </si>
  <si>
    <t>ALUGUEL DE CARRETA DA ALEGRIA PARA PASSEIO COM AS CRIANÇAS COM NO MÍNIMO 02 MONITORES FANTASIADOS. CONFORME DESCRIÇÃO NO ITEM 1 DO LOTE 12</t>
  </si>
  <si>
    <t>CONTRATAÇÃO DE PRESTAÇÃO DE SERVIÇOS DE RECREAÇÃO INFANTIL. TEMPO DE DURAÇÃO DE TRÊS (3) HORAS, CONFORME DESCRIÇÃO NO ITEM 1; LOTE 13</t>
  </si>
  <si>
    <t>CONTRATAÇÃO DO SERVIÇO DE "PAPAI NOEL" PARA AS FESTIVIDADES DE NATAL DO ANO DE 2023</t>
  </si>
  <si>
    <t>ALUGUEL DE ESPAÇO COBERTO COM CAPACIDADE PARA NO MÍNIMO 300 PESSOAS, DEVENDO ESTE LOCAL ESTAR A NO MÁXIMO 8 KM DA SEDE DA PREFEITURA MUNICIPAL. DEVENDO ESTE LOCAL TER BANHEIROS, COPA OU COZINHA E ÁREA PARA ESTACIONAMENTO. O LOCAL DEVERÁ SER PREVIAMENTE APROVADO PELA SECRETARIA DE EDUCAÇÃO CULTURA ESPORTE LAZER E TURISMO</t>
  </si>
  <si>
    <t>PREGÃO ELETRÔNICO Nº 075/2023</t>
  </si>
  <si>
    <t>PROCESSO ADMINISTRATIVO N° 1248/2023 de 11/04/2023</t>
  </si>
  <si>
    <t>Homologação: __/__/2023</t>
  </si>
  <si>
    <t>Previsão Publicação: __/__/2023</t>
  </si>
  <si>
    <t>O pagamento do objeto de que trata o PREGÃO ELETRÔNICO 075/2023, e consequente contrato serão efetuados pela Tesouraria da PREFEITURA MUNICIPAL DE SUMIDOURO no prazo de até 30 dias a contar do ateste da nota fiscal.</t>
  </si>
  <si>
    <t>Abertura das Propostas: 06/06/2023, às 10:00hs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</si>
</sst>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6"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4">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right/>
      <top style="hair">
        <color indexed="23"/>
      </top>
      <bottom style="hair">
        <color indexed="55"/>
      </bottom>
      <diagonal/>
    </border>
    <border>
      <left/>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style="hair">
        <color indexed="23"/>
      </left>
      <right style="hair">
        <color indexed="23"/>
      </right>
      <top style="hair">
        <color indexed="23"/>
      </top>
      <bottom/>
      <diagonal/>
    </border>
    <border>
      <left style="hair">
        <color indexed="23"/>
      </left>
      <right style="hair">
        <color indexed="23"/>
      </right>
      <top/>
      <bottom style="hair">
        <color indexed="23"/>
      </bottom>
      <diagonal/>
    </border>
    <border>
      <left style="thin">
        <color indexed="8"/>
      </left>
      <right style="thin">
        <color indexed="8"/>
      </right>
      <top style="thin">
        <color indexed="8"/>
      </top>
      <bottom style="thin">
        <color indexed="8"/>
      </bottom>
      <diagonal/>
    </border>
    <border>
      <left style="hair">
        <color indexed="23"/>
      </left>
      <right style="hair">
        <color indexed="23"/>
      </right>
      <top/>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4">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0" fontId="2" fillId="0" borderId="0" xfId="0" applyFont="1" applyAlignment="1">
      <alignment wrapText="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8" fillId="0" borderId="0" xfId="0" applyFont="1" applyAlignment="1" applyProtection="1">
      <alignment horizontal="left" vertical="center"/>
      <protection hidden="1"/>
    </xf>
    <xf numFmtId="0" fontId="6" fillId="0" borderId="0" xfId="0" applyFont="1" applyProtection="1">
      <protection hidden="1"/>
    </xf>
    <xf numFmtId="0" fontId="0" fillId="8" borderId="12" xfId="0" applyFill="1" applyBorder="1"/>
    <xf numFmtId="0" fontId="2" fillId="0" borderId="0" xfId="0" applyFont="1" applyAlignment="1">
      <alignment horizontal="left" vertical="center" wrapText="1"/>
    </xf>
    <xf numFmtId="0" fontId="15" fillId="0" borderId="0" xfId="0" applyFont="1" applyAlignment="1">
      <alignment horizontal="justify" vertical="center"/>
    </xf>
    <xf numFmtId="0" fontId="2" fillId="0" borderId="0" xfId="0" applyFont="1" applyAlignment="1">
      <alignment horizontal="left" wrapText="1"/>
    </xf>
    <xf numFmtId="0" fontId="1" fillId="0" borderId="0" xfId="0" applyFont="1"/>
    <xf numFmtId="0" fontId="1" fillId="0" borderId="0" xfId="0" applyFont="1" applyAlignment="1">
      <alignment wrapText="1"/>
    </xf>
    <xf numFmtId="169" fontId="8" fillId="0" borderId="2" xfId="0" applyNumberFormat="1" applyFont="1" applyBorder="1" applyAlignment="1" applyProtection="1">
      <alignment horizontal="center" vertical="center"/>
      <protection locked="0"/>
    </xf>
    <xf numFmtId="0" fontId="8" fillId="0" borderId="6" xfId="0" applyFont="1" applyBorder="1" applyAlignment="1" applyProtection="1">
      <alignment horizontal="left"/>
      <protection locked="0"/>
    </xf>
    <xf numFmtId="0" fontId="8" fillId="0" borderId="7" xfId="0" applyFont="1" applyBorder="1" applyAlignment="1" applyProtection="1">
      <alignment horizontal="left"/>
      <protection locked="0"/>
    </xf>
    <xf numFmtId="0" fontId="9" fillId="0" borderId="0" xfId="0" applyFont="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169" fontId="9" fillId="3" borderId="4" xfId="0" applyNumberFormat="1" applyFont="1" applyFill="1" applyBorder="1" applyAlignment="1" applyProtection="1">
      <alignment horizontal="left" vertical="center" wrapText="1"/>
      <protection hidden="1"/>
    </xf>
    <xf numFmtId="169" fontId="9" fillId="3" borderId="5" xfId="0" applyNumberFormat="1" applyFont="1" applyFill="1" applyBorder="1" applyAlignment="1" applyProtection="1">
      <alignment horizontal="left" vertical="center" wrapText="1"/>
      <protection hidden="1"/>
    </xf>
    <xf numFmtId="168" fontId="7" fillId="0" borderId="10" xfId="0" applyNumberFormat="1" applyFont="1" applyBorder="1" applyAlignment="1">
      <alignment horizontal="center" vertical="center" wrapText="1"/>
    </xf>
    <xf numFmtId="168" fontId="7" fillId="0" borderId="13" xfId="0" applyNumberFormat="1" applyFont="1" applyBorder="1" applyAlignment="1">
      <alignment horizontal="center" vertical="center" wrapText="1"/>
    </xf>
    <xf numFmtId="168" fontId="7" fillId="0" borderId="11" xfId="0" applyNumberFormat="1" applyFont="1" applyBorder="1" applyAlignment="1">
      <alignment horizontal="center" vertical="center" wrapText="1"/>
    </xf>
    <xf numFmtId="0" fontId="8" fillId="0" borderId="0" xfId="0" applyFont="1" applyAlignment="1" applyProtection="1">
      <alignment horizontal="left" vertical="center"/>
      <protection hidden="1"/>
    </xf>
    <xf numFmtId="0" fontId="8" fillId="0" borderId="0" xfId="0" applyFont="1" applyAlignment="1" applyProtection="1">
      <alignment horizontal="left" vertical="center" wrapText="1"/>
      <protection hidden="1"/>
    </xf>
    <xf numFmtId="166" fontId="8" fillId="0" borderId="0" xfId="1" applyFont="1" applyBorder="1" applyAlignment="1" applyProtection="1">
      <alignment horizontal="center" vertical="center"/>
      <protection hidden="1"/>
    </xf>
  </cellXfs>
  <cellStyles count="3">
    <cellStyle name="Moeda" xfId="1" builtinId="4"/>
    <cellStyle name="Normal" xfId="0" builtinId="0"/>
    <cellStyle name="Vírgula" xfId="2" builtinId="3"/>
  </cellStyles>
  <dxfs count="10">
    <dxf>
      <fill>
        <patternFill>
          <bgColor indexed="43"/>
        </patternFill>
      </fill>
    </dxf>
    <dxf>
      <fill>
        <patternFill>
          <bgColor indexed="52"/>
        </patternFill>
      </fill>
    </dxf>
    <dxf>
      <font>
        <condense val="0"/>
        <extend val="0"/>
        <color auto="1"/>
      </font>
      <fill>
        <patternFill>
          <bgColor indexed="26"/>
        </patternFill>
      </fill>
    </dxf>
    <dxf>
      <font>
        <b/>
        <i val="0"/>
        <condense val="0"/>
        <extend val="0"/>
        <color indexed="9"/>
      </font>
      <fill>
        <patternFill>
          <bgColor indexed="10"/>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0</xdr:row>
      <xdr:rowOff>28575</xdr:rowOff>
    </xdr:from>
    <xdr:to>
      <xdr:col>4</xdr:col>
      <xdr:colOff>352457</xdr:colOff>
      <xdr:row>0</xdr:row>
      <xdr:rowOff>723900</xdr:rowOff>
    </xdr:to>
    <xdr:sp macro="" textlink="">
      <xdr:nvSpPr>
        <xdr:cNvPr id="1025" name="Text Box 1">
          <a:extLst>
            <a:ext uri="{FF2B5EF4-FFF2-40B4-BE49-F238E27FC236}">
              <a16:creationId xmlns:a16="http://schemas.microsoft.com/office/drawing/2014/main" id="{2BB955EF-FAF5-4A92-A23B-CF375A68234F}"/>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28575</xdr:colOff>
      <xdr:row>0</xdr:row>
      <xdr:rowOff>28575</xdr:rowOff>
    </xdr:from>
    <xdr:to>
      <xdr:col>1</xdr:col>
      <xdr:colOff>114300</xdr:colOff>
      <xdr:row>0</xdr:row>
      <xdr:rowOff>704850</xdr:rowOff>
    </xdr:to>
    <xdr:pic>
      <xdr:nvPicPr>
        <xdr:cNvPr id="1093" name="Picture 2" descr="brasãoGIF_300dpi">
          <a:extLst>
            <a:ext uri="{FF2B5EF4-FFF2-40B4-BE49-F238E27FC236}">
              <a16:creationId xmlns:a16="http://schemas.microsoft.com/office/drawing/2014/main" id="{466F1A20-88F7-4058-9469-558CE19A54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28575"/>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209550</xdr:colOff>
      <xdr:row>0</xdr:row>
      <xdr:rowOff>285750</xdr:rowOff>
    </xdr:from>
    <xdr:to>
      <xdr:col>7</xdr:col>
      <xdr:colOff>647700</xdr:colOff>
      <xdr:row>3</xdr:row>
      <xdr:rowOff>76200</xdr:rowOff>
    </xdr:to>
    <xdr:grpSp>
      <xdr:nvGrpSpPr>
        <xdr:cNvPr id="1094" name="Group 60">
          <a:extLst>
            <a:ext uri="{FF2B5EF4-FFF2-40B4-BE49-F238E27FC236}">
              <a16:creationId xmlns:a16="http://schemas.microsoft.com/office/drawing/2014/main" id="{EADCD8A7-3F81-42CE-8798-9BA57AEE7241}"/>
            </a:ext>
          </a:extLst>
        </xdr:cNvPr>
        <xdr:cNvGrpSpPr>
          <a:grpSpLocks/>
        </xdr:cNvGrpSpPr>
      </xdr:nvGrpSpPr>
      <xdr:grpSpPr bwMode="auto">
        <a:xfrm>
          <a:off x="5534025" y="285750"/>
          <a:ext cx="1790700" cy="857250"/>
          <a:chOff x="520" y="6"/>
          <a:chExt cx="188" cy="90"/>
        </a:xfrm>
      </xdr:grpSpPr>
      <xdr:sp macro="" textlink="">
        <xdr:nvSpPr>
          <xdr:cNvPr id="1085" name="Caixa de texto 2">
            <a:extLst>
              <a:ext uri="{FF2B5EF4-FFF2-40B4-BE49-F238E27FC236}">
                <a16:creationId xmlns:a16="http://schemas.microsoft.com/office/drawing/2014/main" id="{F8ECC2D9-50BC-4935-B3A7-8BA054B4A861}"/>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45473EA7-4217-4407-A385-B52B1630E38F}"/>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1248/23</a:t>
            </a:r>
          </a:p>
          <a:p>
            <a:pPr algn="l" rtl="0">
              <a:lnSpc>
                <a:spcPts val="12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dimension ref="A1:L52"/>
  <sheetViews>
    <sheetView tabSelected="1" zoomScaleNormal="115" zoomScaleSheetLayoutView="100" workbookViewId="0">
      <selection activeCell="G13" sqref="G13"/>
    </sheetView>
  </sheetViews>
  <sheetFormatPr defaultRowHeight="12.75" x14ac:dyDescent="0.2"/>
  <cols>
    <col min="1" max="1" width="9.140625" style="2"/>
    <col min="2" max="2" width="4.5703125" style="1" customWidth="1"/>
    <col min="3" max="3" width="49.85546875" style="2" customWidth="1"/>
    <col min="4" max="4" width="8.28515625" style="1" customWidth="1"/>
    <col min="5" max="5" width="8" style="1" customWidth="1"/>
    <col min="6" max="7" width="10.140625" style="13" customWidth="1"/>
    <col min="8" max="8" width="10.140625" style="11" customWidth="1"/>
    <col min="9" max="9" width="11.85546875" style="38" customWidth="1"/>
    <col min="10" max="10" width="11.5703125" style="2" customWidth="1"/>
    <col min="11" max="16" width="9.140625" style="2"/>
    <col min="17" max="17" width="10" style="2" bestFit="1" customWidth="1"/>
    <col min="18" max="16384" width="9.140625" style="2"/>
  </cols>
  <sheetData>
    <row r="1" spans="1:12" ht="58.5" customHeight="1" x14ac:dyDescent="0.2">
      <c r="I1" s="37"/>
    </row>
    <row r="2" spans="1:12" x14ac:dyDescent="0.2">
      <c r="A2" s="71" t="s">
        <v>19</v>
      </c>
      <c r="B2" s="71"/>
      <c r="C2" s="71"/>
      <c r="D2" s="71"/>
      <c r="E2" s="71"/>
      <c r="F2" s="71"/>
      <c r="G2" s="71"/>
      <c r="H2" s="71"/>
    </row>
    <row r="3" spans="1:12" x14ac:dyDescent="0.2">
      <c r="A3" s="52" t="str">
        <f>UPPER(Dados!B1&amp;"  -  "&amp;Dados!B4)</f>
        <v>PREGÃO ELETRÔNICO Nº 075/2023  -  ABERTURA DAS PROPOSTAS: 06/06/2023, ÀS 10:00HS</v>
      </c>
      <c r="B3" s="50"/>
      <c r="C3" s="52"/>
      <c r="D3" s="50"/>
      <c r="E3" s="50"/>
      <c r="F3" s="50"/>
      <c r="G3" s="50"/>
      <c r="H3" s="50"/>
    </row>
    <row r="4" spans="1:12" ht="12.75" customHeight="1" x14ac:dyDescent="0.2">
      <c r="A4" s="72" t="str">
        <f>Dados!B3</f>
        <v>EVENTUAL CONTRATAÇÃO DE SERVIÇOS DE PRODUÇÕES E EVENTOS - SRP</v>
      </c>
      <c r="B4" s="72"/>
      <c r="C4" s="72"/>
      <c r="D4" s="72"/>
      <c r="E4" s="72"/>
      <c r="F4" s="72"/>
      <c r="G4" s="72"/>
      <c r="H4" s="72"/>
    </row>
    <row r="5" spans="1:12" x14ac:dyDescent="0.2">
      <c r="A5" s="71" t="str">
        <f>Dados!B2</f>
        <v>PROCESSO ADMINISTRATIVO N° 1248/2023 de 11/04/2023</v>
      </c>
      <c r="B5" s="71"/>
      <c r="C5" s="71"/>
      <c r="D5" s="71"/>
      <c r="E5" s="71"/>
      <c r="F5" s="71"/>
      <c r="G5" s="71"/>
      <c r="H5" s="71"/>
    </row>
    <row r="6" spans="1:12" x14ac:dyDescent="0.2">
      <c r="A6" s="52" t="str">
        <f>Dados!B7</f>
        <v>MENOR PREÇO POR LOTE</v>
      </c>
      <c r="B6" s="52"/>
      <c r="C6" s="50"/>
      <c r="D6" s="71" t="s">
        <v>29</v>
      </c>
      <c r="E6" s="71"/>
      <c r="F6" s="73">
        <f>Dados!B8</f>
        <v>3335263.8200000008</v>
      </c>
      <c r="G6" s="73"/>
      <c r="H6" s="50"/>
    </row>
    <row r="7" spans="1:12" ht="2.25" customHeight="1" x14ac:dyDescent="0.2">
      <c r="B7" s="6"/>
      <c r="C7" s="6"/>
      <c r="D7" s="6"/>
      <c r="E7" s="6"/>
      <c r="F7" s="14"/>
      <c r="G7" s="14"/>
      <c r="H7" s="10"/>
    </row>
    <row r="8" spans="1:12" s="8" customFormat="1" ht="12" customHeight="1" x14ac:dyDescent="0.2">
      <c r="A8" s="53" t="s">
        <v>0</v>
      </c>
      <c r="B8" s="61"/>
      <c r="C8" s="61"/>
      <c r="D8" s="61"/>
      <c r="E8" s="61"/>
      <c r="F8" s="61"/>
      <c r="G8" s="61"/>
      <c r="H8" s="61"/>
      <c r="I8" s="39"/>
    </row>
    <row r="9" spans="1:12" s="8" customFormat="1" ht="12" customHeight="1" x14ac:dyDescent="0.2">
      <c r="A9" s="53" t="s">
        <v>1</v>
      </c>
      <c r="B9" s="62"/>
      <c r="C9" s="62"/>
      <c r="D9" s="62"/>
      <c r="E9" s="62"/>
      <c r="F9" s="62"/>
      <c r="G9" s="62"/>
      <c r="H9" s="62"/>
      <c r="I9" s="39"/>
    </row>
    <row r="10" spans="1:12" s="8" customFormat="1" ht="12" customHeight="1" x14ac:dyDescent="0.2">
      <c r="A10" s="53" t="s">
        <v>2</v>
      </c>
      <c r="B10" s="61"/>
      <c r="C10" s="61"/>
      <c r="D10" s="25" t="s">
        <v>8</v>
      </c>
      <c r="E10" s="61"/>
      <c r="F10" s="61"/>
      <c r="G10" s="61"/>
      <c r="H10" s="61"/>
      <c r="I10" s="39"/>
    </row>
    <row r="11" spans="1:12" ht="4.5" customHeight="1" x14ac:dyDescent="0.2">
      <c r="B11" s="3"/>
      <c r="C11" s="27"/>
      <c r="D11" s="27"/>
      <c r="E11" s="27"/>
      <c r="F11" s="48"/>
      <c r="G11" s="28"/>
      <c r="H11" s="29"/>
    </row>
    <row r="12" spans="1:12" s="8" customFormat="1" ht="22.5" x14ac:dyDescent="0.2">
      <c r="A12" s="31" t="s">
        <v>32</v>
      </c>
      <c r="B12" s="31" t="s">
        <v>3</v>
      </c>
      <c r="C12" s="31" t="s">
        <v>4</v>
      </c>
      <c r="D12" s="31" t="s">
        <v>5</v>
      </c>
      <c r="E12" s="31" t="s">
        <v>6</v>
      </c>
      <c r="F12" s="44" t="s">
        <v>25</v>
      </c>
      <c r="G12" s="44" t="s">
        <v>26</v>
      </c>
      <c r="H12" s="31" t="s">
        <v>7</v>
      </c>
      <c r="I12" s="39"/>
    </row>
    <row r="13" spans="1:12" s="8" customFormat="1" ht="22.5" x14ac:dyDescent="0.2">
      <c r="A13" s="68">
        <v>1</v>
      </c>
      <c r="B13" s="32">
        <v>1</v>
      </c>
      <c r="C13" s="30" t="s">
        <v>46</v>
      </c>
      <c r="D13" s="33" t="s">
        <v>34</v>
      </c>
      <c r="E13" s="47">
        <v>25</v>
      </c>
      <c r="F13" s="49">
        <v>23500</v>
      </c>
      <c r="G13" s="60"/>
      <c r="H13" s="34" t="str">
        <f t="shared" ref="H13" si="0">IF(G13="","",IF(ISTEXT(G13),"NC",G13*E13))</f>
        <v/>
      </c>
      <c r="I13" s="39"/>
      <c r="L13" s="7"/>
    </row>
    <row r="14" spans="1:12" s="8" customFormat="1" ht="22.5" x14ac:dyDescent="0.2">
      <c r="A14" s="69"/>
      <c r="B14" s="32">
        <v>2</v>
      </c>
      <c r="C14" s="30" t="s">
        <v>51</v>
      </c>
      <c r="D14" s="33" t="s">
        <v>34</v>
      </c>
      <c r="E14" s="47">
        <v>40</v>
      </c>
      <c r="F14" s="49">
        <v>18000</v>
      </c>
      <c r="G14" s="60"/>
      <c r="H14" s="34" t="str">
        <f t="shared" ref="H14:H16" si="1">IF(G14="","",IF(ISTEXT(G14),"NC",G14*E14))</f>
        <v/>
      </c>
      <c r="I14" s="39"/>
      <c r="L14" s="7"/>
    </row>
    <row r="15" spans="1:12" s="8" customFormat="1" ht="22.5" x14ac:dyDescent="0.2">
      <c r="A15" s="69"/>
      <c r="B15" s="32">
        <v>3</v>
      </c>
      <c r="C15" s="30" t="s">
        <v>52</v>
      </c>
      <c r="D15" s="33" t="s">
        <v>34</v>
      </c>
      <c r="E15" s="47">
        <v>20</v>
      </c>
      <c r="F15" s="49">
        <v>11266.67</v>
      </c>
      <c r="G15" s="60"/>
      <c r="H15" s="34" t="str">
        <f t="shared" si="1"/>
        <v/>
      </c>
      <c r="I15" s="39"/>
      <c r="L15" s="7"/>
    </row>
    <row r="16" spans="1:12" s="8" customFormat="1" ht="22.5" x14ac:dyDescent="0.2">
      <c r="A16" s="70"/>
      <c r="B16" s="32">
        <v>4</v>
      </c>
      <c r="C16" s="30" t="s">
        <v>53</v>
      </c>
      <c r="D16" s="33" t="s">
        <v>34</v>
      </c>
      <c r="E16" s="47">
        <v>1</v>
      </c>
      <c r="F16" s="49">
        <v>22133.33</v>
      </c>
      <c r="G16" s="60"/>
      <c r="H16" s="34" t="str">
        <f t="shared" si="1"/>
        <v/>
      </c>
      <c r="I16" s="39"/>
      <c r="L16" s="7"/>
    </row>
    <row r="17" spans="1:12" s="8" customFormat="1" ht="22.5" x14ac:dyDescent="0.2">
      <c r="A17" s="32">
        <v>2</v>
      </c>
      <c r="B17" s="32">
        <v>1</v>
      </c>
      <c r="C17" s="30" t="s">
        <v>47</v>
      </c>
      <c r="D17" s="33" t="s">
        <v>34</v>
      </c>
      <c r="E17" s="47">
        <v>28</v>
      </c>
      <c r="F17" s="49">
        <v>1083.33</v>
      </c>
      <c r="G17" s="60"/>
      <c r="H17" s="34" t="str">
        <f t="shared" ref="H17:H35" si="2">IF(G17="","",IF(ISTEXT(G17),"NC",G17*E17))</f>
        <v/>
      </c>
      <c r="I17" s="39"/>
      <c r="L17" s="7"/>
    </row>
    <row r="18" spans="1:12" s="8" customFormat="1" ht="22.5" x14ac:dyDescent="0.2">
      <c r="A18" s="32">
        <v>3</v>
      </c>
      <c r="B18" s="32">
        <v>1</v>
      </c>
      <c r="C18" s="30" t="s">
        <v>48</v>
      </c>
      <c r="D18" s="33" t="s">
        <v>34</v>
      </c>
      <c r="E18" s="47">
        <v>170</v>
      </c>
      <c r="F18" s="49">
        <v>333.33</v>
      </c>
      <c r="G18" s="60"/>
      <c r="H18" s="34" t="str">
        <f t="shared" si="2"/>
        <v/>
      </c>
      <c r="I18" s="39"/>
      <c r="L18" s="7"/>
    </row>
    <row r="19" spans="1:12" s="8" customFormat="1" ht="22.5" x14ac:dyDescent="0.2">
      <c r="A19" s="32">
        <v>4</v>
      </c>
      <c r="B19" s="32">
        <v>1</v>
      </c>
      <c r="C19" s="30" t="s">
        <v>49</v>
      </c>
      <c r="D19" s="33" t="s">
        <v>34</v>
      </c>
      <c r="E19" s="47">
        <v>250</v>
      </c>
      <c r="F19" s="49">
        <v>253.33</v>
      </c>
      <c r="G19" s="60"/>
      <c r="H19" s="34" t="str">
        <f t="shared" si="2"/>
        <v/>
      </c>
      <c r="I19" s="39"/>
      <c r="L19" s="7"/>
    </row>
    <row r="20" spans="1:12" s="8" customFormat="1" ht="22.5" x14ac:dyDescent="0.2">
      <c r="A20" s="32">
        <v>5</v>
      </c>
      <c r="B20" s="32">
        <v>1</v>
      </c>
      <c r="C20" s="30" t="s">
        <v>54</v>
      </c>
      <c r="D20" s="33" t="s">
        <v>34</v>
      </c>
      <c r="E20" s="47">
        <v>350</v>
      </c>
      <c r="F20" s="49">
        <v>263.33</v>
      </c>
      <c r="G20" s="60"/>
      <c r="H20" s="34" t="str">
        <f t="shared" si="2"/>
        <v/>
      </c>
      <c r="I20" s="39"/>
      <c r="L20" s="7"/>
    </row>
    <row r="21" spans="1:12" s="8" customFormat="1" ht="22.5" x14ac:dyDescent="0.2">
      <c r="A21" s="68">
        <v>6</v>
      </c>
      <c r="B21" s="32">
        <v>1</v>
      </c>
      <c r="C21" s="30" t="s">
        <v>55</v>
      </c>
      <c r="D21" s="33" t="s">
        <v>34</v>
      </c>
      <c r="E21" s="47">
        <v>30</v>
      </c>
      <c r="F21" s="49">
        <v>11600</v>
      </c>
      <c r="G21" s="60"/>
      <c r="H21" s="34" t="str">
        <f t="shared" si="2"/>
        <v/>
      </c>
      <c r="I21" s="39"/>
      <c r="L21" s="7"/>
    </row>
    <row r="22" spans="1:12" s="8" customFormat="1" ht="22.5" x14ac:dyDescent="0.2">
      <c r="A22" s="69"/>
      <c r="B22" s="32">
        <v>2</v>
      </c>
      <c r="C22" s="30" t="s">
        <v>56</v>
      </c>
      <c r="D22" s="33" t="s">
        <v>34</v>
      </c>
      <c r="E22" s="47">
        <v>40</v>
      </c>
      <c r="F22" s="49">
        <v>7233.33</v>
      </c>
      <c r="G22" s="60"/>
      <c r="H22" s="34" t="str">
        <f t="shared" si="2"/>
        <v/>
      </c>
      <c r="I22" s="39"/>
      <c r="L22" s="7"/>
    </row>
    <row r="23" spans="1:12" s="8" customFormat="1" ht="22.5" x14ac:dyDescent="0.2">
      <c r="A23" s="70"/>
      <c r="B23" s="32">
        <v>3</v>
      </c>
      <c r="C23" s="30" t="s">
        <v>57</v>
      </c>
      <c r="D23" s="33" t="s">
        <v>34</v>
      </c>
      <c r="E23" s="47">
        <v>25</v>
      </c>
      <c r="F23" s="49">
        <v>1133.33</v>
      </c>
      <c r="G23" s="60"/>
      <c r="H23" s="34" t="str">
        <f t="shared" si="2"/>
        <v/>
      </c>
      <c r="I23" s="39"/>
      <c r="L23" s="7"/>
    </row>
    <row r="24" spans="1:12" s="8" customFormat="1" ht="22.5" x14ac:dyDescent="0.2">
      <c r="A24" s="32">
        <v>7</v>
      </c>
      <c r="B24" s="32">
        <v>1</v>
      </c>
      <c r="C24" s="30" t="s">
        <v>58</v>
      </c>
      <c r="D24" s="33" t="s">
        <v>34</v>
      </c>
      <c r="E24" s="47">
        <v>15</v>
      </c>
      <c r="F24" s="49">
        <v>1266.67</v>
      </c>
      <c r="G24" s="60"/>
      <c r="H24" s="34" t="str">
        <f t="shared" si="2"/>
        <v/>
      </c>
      <c r="I24" s="39"/>
      <c r="L24" s="7"/>
    </row>
    <row r="25" spans="1:12" s="8" customFormat="1" ht="11.25" x14ac:dyDescent="0.2">
      <c r="A25" s="68">
        <v>8</v>
      </c>
      <c r="B25" s="32">
        <v>1</v>
      </c>
      <c r="C25" s="30" t="s">
        <v>59</v>
      </c>
      <c r="D25" s="33" t="s">
        <v>34</v>
      </c>
      <c r="E25" s="47">
        <v>5</v>
      </c>
      <c r="F25" s="49">
        <v>13633.33</v>
      </c>
      <c r="G25" s="60"/>
      <c r="H25" s="34" t="str">
        <f t="shared" si="2"/>
        <v/>
      </c>
      <c r="I25" s="39"/>
      <c r="L25" s="7"/>
    </row>
    <row r="26" spans="1:12" s="8" customFormat="1" ht="22.5" x14ac:dyDescent="0.2">
      <c r="A26" s="69"/>
      <c r="B26" s="32">
        <v>2</v>
      </c>
      <c r="C26" s="30" t="s">
        <v>60</v>
      </c>
      <c r="D26" s="33" t="s">
        <v>34</v>
      </c>
      <c r="E26" s="47">
        <v>2</v>
      </c>
      <c r="F26" s="49">
        <v>9033.33</v>
      </c>
      <c r="G26" s="60"/>
      <c r="H26" s="34" t="str">
        <f t="shared" si="2"/>
        <v/>
      </c>
      <c r="I26" s="39"/>
      <c r="L26" s="7"/>
    </row>
    <row r="27" spans="1:12" s="8" customFormat="1" ht="22.5" x14ac:dyDescent="0.2">
      <c r="A27" s="70"/>
      <c r="B27" s="32">
        <v>3</v>
      </c>
      <c r="C27" s="30" t="s">
        <v>61</v>
      </c>
      <c r="D27" s="33" t="s">
        <v>34</v>
      </c>
      <c r="E27" s="47">
        <v>30</v>
      </c>
      <c r="F27" s="49">
        <v>11100</v>
      </c>
      <c r="G27" s="60"/>
      <c r="H27" s="34" t="str">
        <f t="shared" si="2"/>
        <v/>
      </c>
      <c r="I27" s="39"/>
      <c r="L27" s="7"/>
    </row>
    <row r="28" spans="1:12" s="8" customFormat="1" ht="22.5" x14ac:dyDescent="0.2">
      <c r="A28" s="32">
        <v>9</v>
      </c>
      <c r="B28" s="32">
        <v>1</v>
      </c>
      <c r="C28" s="30" t="s">
        <v>62</v>
      </c>
      <c r="D28" s="33" t="s">
        <v>34</v>
      </c>
      <c r="E28" s="47">
        <v>2</v>
      </c>
      <c r="F28" s="49">
        <v>21466.67</v>
      </c>
      <c r="G28" s="60"/>
      <c r="H28" s="34" t="str">
        <f t="shared" si="2"/>
        <v/>
      </c>
      <c r="I28" s="39"/>
      <c r="L28" s="7"/>
    </row>
    <row r="29" spans="1:12" s="8" customFormat="1" ht="22.5" x14ac:dyDescent="0.2">
      <c r="A29" s="32">
        <v>10</v>
      </c>
      <c r="B29" s="32">
        <v>1</v>
      </c>
      <c r="C29" s="30" t="s">
        <v>63</v>
      </c>
      <c r="D29" s="33" t="s">
        <v>34</v>
      </c>
      <c r="E29" s="47">
        <v>2</v>
      </c>
      <c r="F29" s="49">
        <v>11333.33</v>
      </c>
      <c r="G29" s="60"/>
      <c r="H29" s="34" t="str">
        <f t="shared" si="2"/>
        <v/>
      </c>
      <c r="I29" s="39"/>
      <c r="L29" s="7"/>
    </row>
    <row r="30" spans="1:12" s="8" customFormat="1" ht="45" x14ac:dyDescent="0.2">
      <c r="A30" s="32">
        <v>11</v>
      </c>
      <c r="B30" s="32">
        <v>1</v>
      </c>
      <c r="C30" s="30" t="s">
        <v>64</v>
      </c>
      <c r="D30" s="33" t="s">
        <v>34</v>
      </c>
      <c r="E30" s="47">
        <v>3</v>
      </c>
      <c r="F30" s="49">
        <v>13500</v>
      </c>
      <c r="G30" s="60"/>
      <c r="H30" s="34" t="str">
        <f t="shared" si="2"/>
        <v/>
      </c>
      <c r="I30" s="39"/>
      <c r="L30" s="7"/>
    </row>
    <row r="31" spans="1:12" s="8" customFormat="1" ht="33.75" x14ac:dyDescent="0.2">
      <c r="A31" s="32">
        <v>12</v>
      </c>
      <c r="B31" s="32">
        <v>1</v>
      </c>
      <c r="C31" s="30" t="s">
        <v>70</v>
      </c>
      <c r="D31" s="33" t="s">
        <v>34</v>
      </c>
      <c r="E31" s="47">
        <v>4</v>
      </c>
      <c r="F31" s="49">
        <v>20166.669999999998</v>
      </c>
      <c r="G31" s="60"/>
      <c r="H31" s="34" t="str">
        <f t="shared" si="2"/>
        <v/>
      </c>
      <c r="I31" s="39"/>
      <c r="L31" s="7"/>
    </row>
    <row r="32" spans="1:12" s="8" customFormat="1" ht="33.75" x14ac:dyDescent="0.2">
      <c r="A32" s="32">
        <v>13</v>
      </c>
      <c r="B32" s="32">
        <v>1</v>
      </c>
      <c r="C32" s="30" t="s">
        <v>71</v>
      </c>
      <c r="D32" s="33" t="s">
        <v>34</v>
      </c>
      <c r="E32" s="47">
        <v>5</v>
      </c>
      <c r="F32" s="49">
        <v>7633.33</v>
      </c>
      <c r="G32" s="60"/>
      <c r="H32" s="34" t="str">
        <f t="shared" si="2"/>
        <v/>
      </c>
      <c r="I32" s="39"/>
      <c r="L32" s="7"/>
    </row>
    <row r="33" spans="1:12" s="8" customFormat="1" ht="22.5" x14ac:dyDescent="0.2">
      <c r="A33" s="32">
        <v>14</v>
      </c>
      <c r="B33" s="32">
        <v>1</v>
      </c>
      <c r="C33" s="30" t="s">
        <v>72</v>
      </c>
      <c r="D33" s="33" t="s">
        <v>34</v>
      </c>
      <c r="E33" s="47">
        <v>2</v>
      </c>
      <c r="F33" s="49">
        <v>5433.33</v>
      </c>
      <c r="G33" s="60"/>
      <c r="H33" s="34" t="str">
        <f t="shared" si="2"/>
        <v/>
      </c>
      <c r="I33" s="39"/>
      <c r="L33" s="7"/>
    </row>
    <row r="34" spans="1:12" s="8" customFormat="1" ht="135" x14ac:dyDescent="0.2">
      <c r="A34" s="32">
        <v>15</v>
      </c>
      <c r="B34" s="32">
        <v>1</v>
      </c>
      <c r="C34" s="30" t="s">
        <v>65</v>
      </c>
      <c r="D34" s="33" t="s">
        <v>34</v>
      </c>
      <c r="E34" s="47">
        <v>15</v>
      </c>
      <c r="F34" s="49">
        <v>12833.33</v>
      </c>
      <c r="G34" s="60"/>
      <c r="H34" s="34" t="str">
        <f t="shared" ref="H34" si="3">IF(G34="","",IF(ISTEXT(G34),"NC",G34*E34))</f>
        <v/>
      </c>
      <c r="I34" s="39"/>
      <c r="L34" s="7"/>
    </row>
    <row r="35" spans="1:12" s="8" customFormat="1" ht="78.75" x14ac:dyDescent="0.2">
      <c r="A35" s="32">
        <v>16</v>
      </c>
      <c r="B35" s="32">
        <v>1</v>
      </c>
      <c r="C35" s="30" t="s">
        <v>73</v>
      </c>
      <c r="D35" s="33" t="s">
        <v>34</v>
      </c>
      <c r="E35" s="47">
        <v>1</v>
      </c>
      <c r="F35" s="49">
        <v>5600</v>
      </c>
      <c r="G35" s="60"/>
      <c r="H35" s="34" t="str">
        <f t="shared" si="2"/>
        <v/>
      </c>
      <c r="I35" s="39"/>
      <c r="L35" s="7"/>
    </row>
    <row r="36" spans="1:12" s="26" customFormat="1" ht="9" x14ac:dyDescent="0.2">
      <c r="B36" s="35"/>
      <c r="F36" s="45"/>
      <c r="G36" s="66" t="s">
        <v>27</v>
      </c>
      <c r="H36" s="67"/>
      <c r="I36" s="40"/>
    </row>
    <row r="37" spans="1:12" ht="14.25" customHeight="1" x14ac:dyDescent="0.2">
      <c r="G37" s="64" t="str">
        <f>IF(SUM(H13:H35)=0,"",SUM(H13:H35))</f>
        <v/>
      </c>
      <c r="H37" s="65"/>
      <c r="I37" s="41"/>
    </row>
    <row r="38" spans="1:12" s="36" customFormat="1" ht="29.25" customHeight="1" x14ac:dyDescent="0.2">
      <c r="A38" s="63" t="str">
        <f>" - "&amp;Dados!B23</f>
        <v xml:space="preserve"> - O objeto do Termo de Referência será prestado conforme solicitação da Secretaria Municipal de Educação, Cultura, Esporte e Lazer, e será solicitado em remessa parcelada de acordo com o calendário de cada evento e conforme empenho emitido, obedecendo ao detalhamento no item 04 do termo de referência.</v>
      </c>
      <c r="B38" s="63"/>
      <c r="C38" s="63"/>
      <c r="D38" s="63"/>
      <c r="E38" s="63"/>
      <c r="F38" s="63"/>
      <c r="G38" s="63"/>
      <c r="H38" s="63"/>
      <c r="I38" s="42"/>
    </row>
    <row r="39" spans="1:12" s="36" customFormat="1" ht="24" customHeight="1" x14ac:dyDescent="0.2">
      <c r="A39" s="63" t="str">
        <f>" - "&amp;Dados!B24</f>
        <v xml:space="preserve"> - O não cumprimento do disposto no item 04 do Termo de Referência acarretará a anulação do empenho bem como a aplicação das penalidades previstas no edital e a convocação do fornecedor subseqüente considerando a ordem de classificação do certame.</v>
      </c>
      <c r="B39" s="63"/>
      <c r="C39" s="63"/>
      <c r="D39" s="63"/>
      <c r="E39" s="63"/>
      <c r="F39" s="63"/>
      <c r="G39" s="63"/>
      <c r="H39" s="63"/>
      <c r="I39" s="42"/>
    </row>
    <row r="40" spans="1:12" s="36" customFormat="1" ht="9" x14ac:dyDescent="0.2">
      <c r="A40" s="63" t="str">
        <f>" - "&amp;Dados!B25</f>
        <v xml:space="preserve"> - O pagamento do objeto de que trata o PREGÃO ELETRÔNICO 075/2023, e consequente contrato serão efetuados pela Tesouraria da PREFEITURA MUNICIPAL DE SUMIDOURO no prazo de até 30 dias a contar do ateste da nota fiscal.</v>
      </c>
      <c r="B40" s="63"/>
      <c r="C40" s="63"/>
      <c r="D40" s="63"/>
      <c r="E40" s="63"/>
      <c r="F40" s="63"/>
      <c r="G40" s="63"/>
      <c r="H40" s="63"/>
      <c r="I40" s="42"/>
    </row>
    <row r="41" spans="1:12" s="26" customFormat="1" ht="9" customHeight="1" x14ac:dyDescent="0.2">
      <c r="A41" s="63" t="str">
        <f>" - "&amp;Dados!B26</f>
        <v xml:space="preserve"> - Proposta válida por 60 (sessenta) dias</v>
      </c>
      <c r="B41" s="63"/>
      <c r="C41" s="63"/>
      <c r="D41" s="63"/>
      <c r="E41" s="63"/>
      <c r="F41" s="63"/>
      <c r="G41" s="63"/>
      <c r="H41" s="63"/>
      <c r="I41" s="40"/>
    </row>
    <row r="42" spans="1:12" s="26" customFormat="1" ht="24.75" customHeight="1" x14ac:dyDescent="0.2">
      <c r="A42" s="63" t="str">
        <f>" - "&amp;Dados!B28</f>
        <v xml:space="preserve"> - A Licitante poderá apresentar prospecto, ficha técnica ou outros documentos com informações que permitam a melhor identificação e qualificação do(s) item(ns) licitado(s);</v>
      </c>
      <c r="B42" s="63"/>
      <c r="C42" s="63"/>
      <c r="D42" s="63"/>
      <c r="E42" s="63"/>
      <c r="F42" s="63"/>
      <c r="G42" s="63"/>
      <c r="H42" s="63"/>
      <c r="I42" s="40"/>
    </row>
    <row r="43" spans="1:12" ht="19.5" customHeight="1" x14ac:dyDescent="0.2">
      <c r="A43" s="63" t="str">
        <f>" - "&amp;Dados!B29</f>
        <v xml:space="preserve"> - A proposta de preços ajustada ao lance final deverá conter o valor numérico dos preços unitários e totais, não podendo exceder o valor do lance final;</v>
      </c>
      <c r="B43" s="63"/>
      <c r="C43" s="63"/>
      <c r="D43" s="63"/>
      <c r="E43" s="63"/>
      <c r="F43" s="63"/>
      <c r="G43" s="63"/>
      <c r="H43" s="63"/>
      <c r="I43" s="43"/>
    </row>
    <row r="44" spans="1:12" ht="24.75" customHeight="1" x14ac:dyDescent="0.2">
      <c r="A44" s="63" t="str">
        <f>" - "&amp;Dados!B30</f>
        <v xml:space="preserve"> - Quando da atualização da proposta de preço, o licitante deverá atualizar observando os valores unitários e globais os quais deverão ser menores ou iguais aos valores máximos/referência expressos no Anexo II - termo de referência;</v>
      </c>
      <c r="B44" s="63"/>
      <c r="C44" s="63"/>
      <c r="D44" s="63"/>
      <c r="E44" s="63"/>
      <c r="F44" s="63"/>
      <c r="G44" s="63"/>
      <c r="H44" s="63"/>
      <c r="I44" s="43"/>
    </row>
    <row r="45" spans="1:12" ht="24.75" customHeight="1" x14ac:dyDescent="0.2">
      <c r="A45" s="63" t="str">
        <f>" - "&amp;Dados!B31</f>
        <v xml:space="preserve"> - O preço proposto deve compreender todas as despesas concernentes ao fornecimento do (s) material (is), bem como Impostos, Tributos, Frete, Contratação de Pessoal, entre outros, que deverão correr totalmente por conta da Empresa vencedora;</v>
      </c>
      <c r="B45" s="63"/>
      <c r="C45" s="63"/>
      <c r="D45" s="63"/>
      <c r="E45" s="63"/>
      <c r="F45" s="63"/>
      <c r="G45" s="63"/>
      <c r="H45" s="63"/>
      <c r="I45" s="43"/>
    </row>
    <row r="46" spans="1:12" ht="24.75" customHeight="1" x14ac:dyDescent="0.2">
      <c r="A46" s="63" t="str">
        <f>" - "&amp;Dados!B32</f>
        <v xml:space="preserve"> - Declaramos para todos os efeitos legais que, ao apresentar esta proposta, com os preços e prazos acima indicados, estamos de pleno acordo com as condições gerais e especiais estabelecidas para esta licitação, as quais nos submetemos incondicional e integralmente;</v>
      </c>
      <c r="B46" s="63"/>
      <c r="C46" s="63"/>
      <c r="D46" s="63"/>
      <c r="E46" s="63"/>
      <c r="F46" s="63"/>
      <c r="G46" s="63"/>
      <c r="H46" s="63"/>
      <c r="I46" s="43"/>
    </row>
    <row r="47" spans="1:12" ht="24.75" customHeight="1" x14ac:dyDescent="0.2">
      <c r="A47" s="63" t="str">
        <f>" - "&amp;Dados!B33</f>
        <v xml:space="preserve"> - Declaramos que até a presente data inexistem fatos impeditivos a participação desta empresa ao presente certame licitatório, ciente da obrigatoriedade de declarar ocorrências posteriores;</v>
      </c>
      <c r="B47" s="63"/>
      <c r="C47" s="63"/>
      <c r="D47" s="63"/>
      <c r="E47" s="63"/>
      <c r="F47" s="63"/>
      <c r="G47" s="63"/>
      <c r="H47" s="63"/>
      <c r="I47" s="43"/>
    </row>
    <row r="48" spans="1:12" ht="30.75" customHeight="1" x14ac:dyDescent="0.2">
      <c r="A48" s="63" t="str">
        <f>" - "&amp;Dados!B34</f>
        <v xml:space="preserve"> - Declaramos que não possuímos em nosso quadro funcional servidor público ou dirigente de órgão ou entidade contratante ou responsável pela licitação, conforme art.9 da lei 8.666/93, e não possuímos em nosso quadro societário servidor público da ativa, ou empregado de empresa pública ou de sociedade de economia mista;</v>
      </c>
      <c r="B48" s="63"/>
      <c r="C48" s="63"/>
      <c r="D48" s="63"/>
      <c r="E48" s="63"/>
      <c r="F48" s="63"/>
      <c r="G48" s="63"/>
      <c r="H48" s="63"/>
    </row>
    <row r="49" spans="1:8" ht="24.75" customHeight="1" x14ac:dyDescent="0.2">
      <c r="A49" s="63" t="str">
        <f>" - "&amp;Dados!B35</f>
        <v xml:space="preserve"> - Declaramos, ainda, sob as penas da lei, que não estamos cumprindo pena de inidoneidade para licitar e contratar com a Administração Pública, em qualquer de suas esferas Federal, Estadual e Municipal, inclusive no Distrito Federal, conforme art. 97 da Lei nº. 8.666/93.</v>
      </c>
      <c r="B49" s="63"/>
      <c r="C49" s="63"/>
      <c r="D49" s="63"/>
      <c r="E49" s="63"/>
      <c r="F49" s="63"/>
      <c r="G49" s="63"/>
      <c r="H49" s="63"/>
    </row>
    <row r="50" spans="1:8" x14ac:dyDescent="0.2">
      <c r="C50" s="1"/>
      <c r="H50" s="1"/>
    </row>
    <row r="51" spans="1:8" x14ac:dyDescent="0.2">
      <c r="C51" s="1"/>
      <c r="H51" s="1"/>
    </row>
    <row r="52" spans="1:8" x14ac:dyDescent="0.2">
      <c r="C52" s="1"/>
      <c r="H52" s="1"/>
    </row>
  </sheetData>
  <sheetProtection algorithmName="SHA-512" hashValue="hB+PSiiG4nxwM94SRrhBcefRLXaMjYj/0LW32vGff/9TIXA0du7vZ+uJmw2Dg3pQdbSAZGiCSBreqLkRtmSVOA==" saltValue="v+HLVu87WxzwjPreNuWXDQ==" spinCount="100000" sheet="1" objects="1" scenarios="1"/>
  <autoFilter ref="B11:H41" xr:uid="{00000000-0009-0000-0000-000000000000}"/>
  <mergeCells count="26">
    <mergeCell ref="A49:H49"/>
    <mergeCell ref="A42:H42"/>
    <mergeCell ref="A43:H43"/>
    <mergeCell ref="A40:H40"/>
    <mergeCell ref="A41:H41"/>
    <mergeCell ref="A44:H44"/>
    <mergeCell ref="A45:H45"/>
    <mergeCell ref="A46:H46"/>
    <mergeCell ref="A47:H47"/>
    <mergeCell ref="A48:H48"/>
    <mergeCell ref="A2:H2"/>
    <mergeCell ref="A4:H4"/>
    <mergeCell ref="D6:E6"/>
    <mergeCell ref="F6:G6"/>
    <mergeCell ref="A5:H5"/>
    <mergeCell ref="B8:H8"/>
    <mergeCell ref="B9:H9"/>
    <mergeCell ref="B10:C10"/>
    <mergeCell ref="A39:H39"/>
    <mergeCell ref="G37:H37"/>
    <mergeCell ref="E10:H10"/>
    <mergeCell ref="A38:H38"/>
    <mergeCell ref="G36:H36"/>
    <mergeCell ref="A13:A16"/>
    <mergeCell ref="A21:A23"/>
    <mergeCell ref="A25:A27"/>
  </mergeCells>
  <phoneticPr fontId="0" type="noConversion"/>
  <conditionalFormatting sqref="G36">
    <cfRule type="expression" dxfId="9" priority="1" stopIfTrue="1">
      <formula>IF($K36="Empate",IF(I36=1,TRUE(),FALSE()),FALSE())</formula>
    </cfRule>
    <cfRule type="expression" dxfId="8" priority="2" stopIfTrue="1">
      <formula>IF(I36="&gt;",FALSE(),IF(I36&gt;0,TRUE(),FALSE()))</formula>
    </cfRule>
    <cfRule type="expression" dxfId="7" priority="3" stopIfTrue="1">
      <formula>IF(I36="&gt;",TRUE(),FALSE())</formula>
    </cfRule>
  </conditionalFormatting>
  <conditionalFormatting sqref="G37">
    <cfRule type="expression" dxfId="6" priority="4" stopIfTrue="1">
      <formula>IF($K36="OK",IF(I36=1,TRUE(),FALSE()),FALSE())</formula>
    </cfRule>
    <cfRule type="expression" dxfId="5" priority="5" stopIfTrue="1">
      <formula>IF($K36="Empate",IF(I36=1,TRUE(),FALSE()),FALSE())</formula>
    </cfRule>
    <cfRule type="expression" dxfId="4" priority="6" stopIfTrue="1">
      <formula>IF($K36="Empate",IF(I36=2,TRUE(),FALSE()),FALSE())</formula>
    </cfRule>
  </conditionalFormatting>
  <conditionalFormatting sqref="E13:E35">
    <cfRule type="expression" priority="12" stopIfTrue="1">
      <formula>$B13</formula>
    </cfRule>
  </conditionalFormatting>
  <conditionalFormatting sqref="H13:H35">
    <cfRule type="expression" dxfId="3" priority="25" stopIfTrue="1">
      <formula>IF(ISTEXT(G13),FALSE(),IF(G13&gt;F13,TRUE(),FALSE()))</formula>
    </cfRule>
  </conditionalFormatting>
  <conditionalFormatting sqref="G13:G35">
    <cfRule type="cellIs" dxfId="2" priority="11" stopIfTrue="1" operator="equal">
      <formula>""</formula>
    </cfRule>
  </conditionalFormatting>
  <conditionalFormatting sqref="C13:C35">
    <cfRule type="expression" dxfId="1" priority="10" stopIfTrue="1">
      <formula>IF(#REF!=1,IF(#REF!=0,1,0),0)</formula>
    </cfRule>
  </conditionalFormatting>
  <conditionalFormatting sqref="E10:H10 B8:B9 C8:H8 B10:C10">
    <cfRule type="cellIs" dxfId="0" priority="24" stopIfTrue="1" operator="equal">
      <formula>$F$1</formula>
    </cfRule>
  </conditionalFormatting>
  <printOptions horizontalCentered="1"/>
  <pageMargins left="0.51181102362204722" right="0.31496062992125984" top="0.39370078740157483" bottom="1.0236220472440944" header="0.51181102362204722" footer="0.55118110236220474"/>
  <pageSetup paperSize="9" scale="85" fitToHeight="20" orientation="portrait" horizontalDpi="4294967295" verticalDpi="4294967295"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35"/>
  <sheetViews>
    <sheetView workbookViewId="0">
      <selection activeCell="B4" sqref="B4"/>
    </sheetView>
  </sheetViews>
  <sheetFormatPr defaultRowHeight="12.75" x14ac:dyDescent="0.2"/>
  <cols>
    <col min="1" max="1" width="14.5703125" customWidth="1"/>
    <col min="2" max="2" width="51.85546875" customWidth="1"/>
    <col min="3" max="3" width="38.85546875" customWidth="1"/>
    <col min="4" max="4" width="39" customWidth="1"/>
    <col min="5" max="7" width="20.42578125" customWidth="1"/>
    <col min="8" max="9" width="19.28515625" customWidth="1"/>
    <col min="10" max="13" width="14.5703125" customWidth="1"/>
    <col min="14" max="15" width="9.28515625" customWidth="1"/>
  </cols>
  <sheetData>
    <row r="1" spans="1:7" x14ac:dyDescent="0.2">
      <c r="A1" s="15" t="s">
        <v>9</v>
      </c>
      <c r="B1" s="58" t="s">
        <v>74</v>
      </c>
      <c r="E1" s="4"/>
      <c r="F1" s="4"/>
      <c r="G1" s="4"/>
    </row>
    <row r="2" spans="1:7" x14ac:dyDescent="0.2">
      <c r="A2" s="15" t="s">
        <v>10</v>
      </c>
      <c r="B2" s="58" t="s">
        <v>75</v>
      </c>
      <c r="E2" s="4"/>
      <c r="F2" s="4"/>
      <c r="G2" s="4"/>
    </row>
    <row r="3" spans="1:7" x14ac:dyDescent="0.2">
      <c r="A3" s="15" t="s">
        <v>11</v>
      </c>
      <c r="B3" s="5" t="s">
        <v>66</v>
      </c>
      <c r="C3" s="5"/>
      <c r="E3" s="4"/>
      <c r="F3" s="4"/>
      <c r="G3" s="4"/>
    </row>
    <row r="4" spans="1:7" x14ac:dyDescent="0.2">
      <c r="A4" s="15" t="s">
        <v>12</v>
      </c>
      <c r="B4" s="58" t="s">
        <v>79</v>
      </c>
      <c r="C4" s="5"/>
      <c r="E4" s="4"/>
      <c r="F4" s="4"/>
      <c r="G4" s="4"/>
    </row>
    <row r="5" spans="1:7" x14ac:dyDescent="0.2">
      <c r="A5" s="15" t="s">
        <v>13</v>
      </c>
      <c r="B5" s="58" t="s">
        <v>76</v>
      </c>
      <c r="C5" s="5"/>
      <c r="E5" s="4"/>
      <c r="F5" s="4"/>
      <c r="G5" s="4"/>
    </row>
    <row r="6" spans="1:7" x14ac:dyDescent="0.2">
      <c r="A6" s="15" t="s">
        <v>30</v>
      </c>
      <c r="B6" s="59" t="s">
        <v>77</v>
      </c>
      <c r="C6" s="5"/>
      <c r="E6" s="4"/>
      <c r="F6" s="4"/>
      <c r="G6" s="4"/>
    </row>
    <row r="7" spans="1:7" x14ac:dyDescent="0.2">
      <c r="A7" s="15" t="s">
        <v>14</v>
      </c>
      <c r="B7" s="5" t="s">
        <v>33</v>
      </c>
      <c r="C7" s="5"/>
      <c r="E7" s="4"/>
      <c r="F7" s="4"/>
      <c r="G7" s="4"/>
    </row>
    <row r="8" spans="1:7" x14ac:dyDescent="0.2">
      <c r="A8" s="24" t="s">
        <v>23</v>
      </c>
      <c r="B8" s="46">
        <v>3335263.8200000008</v>
      </c>
      <c r="C8" s="5"/>
      <c r="E8" s="4"/>
      <c r="F8" s="4"/>
      <c r="G8" s="4"/>
    </row>
    <row r="9" spans="1:7" x14ac:dyDescent="0.2">
      <c r="A9" s="16" t="s">
        <v>0</v>
      </c>
      <c r="E9" s="4"/>
      <c r="F9" s="4"/>
      <c r="G9" s="4"/>
    </row>
    <row r="10" spans="1:7" x14ac:dyDescent="0.2">
      <c r="A10" s="17" t="s">
        <v>2</v>
      </c>
      <c r="E10" s="4"/>
      <c r="F10" s="4"/>
      <c r="G10" s="4"/>
    </row>
    <row r="11" spans="1:7" x14ac:dyDescent="0.2">
      <c r="A11" s="18" t="s">
        <v>8</v>
      </c>
      <c r="E11" s="4"/>
      <c r="F11" s="4"/>
      <c r="G11" s="4"/>
    </row>
    <row r="12" spans="1:7" x14ac:dyDescent="0.2">
      <c r="A12" s="17" t="s">
        <v>20</v>
      </c>
      <c r="E12" s="4"/>
      <c r="F12" s="4"/>
      <c r="G12" s="4"/>
    </row>
    <row r="13" spans="1:7" x14ac:dyDescent="0.2">
      <c r="A13" s="17" t="s">
        <v>24</v>
      </c>
      <c r="E13" s="4"/>
      <c r="F13" s="4"/>
      <c r="G13" s="4"/>
    </row>
    <row r="14" spans="1:7" x14ac:dyDescent="0.2">
      <c r="A14" s="54" t="s">
        <v>43</v>
      </c>
      <c r="E14" s="4"/>
      <c r="F14" s="4"/>
      <c r="G14" s="4"/>
    </row>
    <row r="15" spans="1:7" x14ac:dyDescent="0.2">
      <c r="A15" s="54" t="s">
        <v>44</v>
      </c>
      <c r="E15" s="4"/>
      <c r="F15" s="4"/>
      <c r="G15" s="4"/>
    </row>
    <row r="16" spans="1:7" x14ac:dyDescent="0.2">
      <c r="A16" s="54" t="s">
        <v>45</v>
      </c>
      <c r="B16" s="23"/>
      <c r="E16" s="23"/>
      <c r="F16" s="4"/>
      <c r="G16" s="4"/>
    </row>
    <row r="17" spans="1:256" s="22" customFormat="1" x14ac:dyDescent="0.2">
      <c r="A17" s="21" t="s">
        <v>21</v>
      </c>
      <c r="B17" s="55" t="s">
        <v>50</v>
      </c>
      <c r="C17" s="55"/>
      <c r="D17" s="55"/>
      <c r="E17" s="23"/>
      <c r="F17" s="23"/>
      <c r="G17" s="23"/>
      <c r="H17" s="23"/>
      <c r="I17" s="23"/>
      <c r="J17" s="23"/>
      <c r="K17" s="23"/>
      <c r="L17" s="23"/>
      <c r="M17" s="23"/>
    </row>
    <row r="18" spans="1:256" s="22" customFormat="1" x14ac:dyDescent="0.2">
      <c r="A18" s="21" t="s">
        <v>22</v>
      </c>
      <c r="B18" s="12"/>
      <c r="C18" s="12"/>
      <c r="D18" s="12"/>
      <c r="E18" s="12"/>
      <c r="F18" s="12"/>
      <c r="G18" s="12"/>
      <c r="H18" s="23"/>
      <c r="I18" s="23"/>
      <c r="J18" s="23"/>
      <c r="K18" s="23"/>
      <c r="L18" s="23"/>
      <c r="M18" s="23"/>
      <c r="IV18" s="23"/>
    </row>
    <row r="19" spans="1:256" x14ac:dyDescent="0.2">
      <c r="B19" s="23"/>
      <c r="E19" s="4"/>
      <c r="F19" s="23"/>
      <c r="G19" s="23"/>
    </row>
    <row r="20" spans="1:256" x14ac:dyDescent="0.2">
      <c r="B20" s="23"/>
      <c r="E20" s="51"/>
      <c r="F20" s="23"/>
      <c r="G20" s="23"/>
    </row>
    <row r="21" spans="1:256" x14ac:dyDescent="0.2">
      <c r="E21" s="51"/>
      <c r="F21" s="51"/>
      <c r="G21" s="4"/>
    </row>
    <row r="22" spans="1:256" x14ac:dyDescent="0.2">
      <c r="E22" s="51"/>
      <c r="F22" s="51"/>
      <c r="G22" s="4"/>
    </row>
    <row r="23" spans="1:256" ht="76.5" x14ac:dyDescent="0.2">
      <c r="A23" s="19" t="s">
        <v>15</v>
      </c>
      <c r="B23" s="20" t="s">
        <v>67</v>
      </c>
      <c r="E23" s="4"/>
      <c r="F23" s="4"/>
      <c r="G23" s="4"/>
    </row>
    <row r="24" spans="1:256" ht="63.75" x14ac:dyDescent="0.2">
      <c r="A24" s="19" t="s">
        <v>16</v>
      </c>
      <c r="B24" s="12" t="s">
        <v>68</v>
      </c>
      <c r="E24" s="4"/>
      <c r="F24" s="4"/>
      <c r="G24" s="4"/>
    </row>
    <row r="25" spans="1:256" ht="63.75" x14ac:dyDescent="0.2">
      <c r="A25" s="19" t="s">
        <v>17</v>
      </c>
      <c r="B25" s="59" t="s">
        <v>78</v>
      </c>
      <c r="C25" s="9"/>
      <c r="E25" s="56"/>
      <c r="F25" s="57"/>
      <c r="G25" s="4"/>
    </row>
    <row r="26" spans="1:256" ht="25.5" x14ac:dyDescent="0.2">
      <c r="A26" s="19" t="s">
        <v>18</v>
      </c>
      <c r="B26" s="20" t="s">
        <v>28</v>
      </c>
      <c r="E26" s="56"/>
      <c r="F26" s="4"/>
      <c r="G26" s="4"/>
    </row>
    <row r="27" spans="1:256" ht="25.5" x14ac:dyDescent="0.2">
      <c r="A27" s="19" t="s">
        <v>31</v>
      </c>
      <c r="B27" s="12" t="s">
        <v>69</v>
      </c>
      <c r="E27" s="56"/>
    </row>
    <row r="28" spans="1:256" ht="38.25" x14ac:dyDescent="0.2">
      <c r="B28" s="20" t="s">
        <v>35</v>
      </c>
      <c r="E28" s="56"/>
    </row>
    <row r="29" spans="1:256" ht="38.25" x14ac:dyDescent="0.2">
      <c r="B29" s="20" t="s">
        <v>36</v>
      </c>
      <c r="E29" s="56"/>
    </row>
    <row r="30" spans="1:256" ht="63.75" x14ac:dyDescent="0.2">
      <c r="B30" s="20" t="s">
        <v>37</v>
      </c>
      <c r="E30" s="56"/>
    </row>
    <row r="31" spans="1:256" ht="63.75" x14ac:dyDescent="0.2">
      <c r="B31" s="20" t="s">
        <v>38</v>
      </c>
    </row>
    <row r="32" spans="1:256" ht="63.75" x14ac:dyDescent="0.2">
      <c r="B32" s="20" t="s">
        <v>39</v>
      </c>
    </row>
    <row r="33" spans="2:2" ht="51" x14ac:dyDescent="0.2">
      <c r="B33" s="20" t="s">
        <v>40</v>
      </c>
    </row>
    <row r="34" spans="2:2" ht="76.5" x14ac:dyDescent="0.2">
      <c r="B34" s="20" t="s">
        <v>41</v>
      </c>
    </row>
    <row r="35" spans="2:2" ht="63.75" x14ac:dyDescent="0.2">
      <c r="B35" s="20" t="s">
        <v>42</v>
      </c>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Quadro de Preços</vt:lpstr>
      <vt:lpstr>Dados</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2023-05-11T15:22:24Z</cp:lastPrinted>
  <dcterms:created xsi:type="dcterms:W3CDTF">2006-04-18T17:38:46Z</dcterms:created>
  <dcterms:modified xsi:type="dcterms:W3CDTF">2023-05-23T19:09:53Z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