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EstaPasta_de_trabalho"/>
  <mc:AlternateContent xmlns:mc="http://schemas.openxmlformats.org/markup-compatibility/2006">
    <mc:Choice Requires="x15">
      <x15ac:absPath xmlns:x15ac="http://schemas.microsoft.com/office/spreadsheetml/2010/11/ac" url="D:\licitacoes\2023\Pregão Eletronico\Pregão Eletrônico 025-23 - Eventual Aquisição de Gêneros Alimentícios Perecíveis e Estocáveis - SMDS\"/>
    </mc:Choice>
  </mc:AlternateContent>
  <xr:revisionPtr revIDLastSave="0" documentId="13_ncr:1_{66FD0ECB-844F-45A9-B4F3-E6A23B2C2B7C}"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Preços'!$A$11:$G$147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A141" i="1" l="1"/>
  <c r="A142" i="1"/>
  <c r="A143" i="1"/>
  <c r="A144" i="1"/>
  <c r="A145" i="1"/>
  <c r="A146" i="1"/>
  <c r="A147" i="1"/>
  <c r="A140" i="1"/>
  <c r="E6" i="1"/>
  <c r="G13" i="1"/>
  <c r="A4" i="1"/>
  <c r="A138" i="1"/>
  <c r="A139" i="1"/>
  <c r="A137" i="1"/>
  <c r="A136" i="1"/>
  <c r="A6" i="1"/>
  <c r="A5" i="1"/>
  <c r="A3" i="1"/>
  <c r="F135" i="1" l="1"/>
</calcChain>
</file>

<file path=xl/sharedStrings.xml><?xml version="1.0" encoding="utf-8"?>
<sst xmlns="http://schemas.openxmlformats.org/spreadsheetml/2006/main" count="303" uniqueCount="183">
  <si>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</si>
  <si>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</si>
  <si>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</si>
  <si>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</si>
  <si>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</si>
  <si>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</si>
  <si>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</si>
  <si>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</si>
  <si>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</si>
  <si>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</si>
  <si>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</si>
  <si>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</si>
  <si>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</si>
  <si>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</si>
  <si>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</si>
  <si>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</si>
  <si>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</si>
  <si>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</si>
  <si>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</si>
  <si>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</si>
  <si>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</si>
  <si>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</si>
  <si>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</si>
  <si>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</si>
  <si>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</si>
  <si>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</si>
  <si>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</si>
  <si>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</si>
  <si>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</si>
  <si>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</si>
  <si>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</si>
  <si>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</si>
  <si>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</si>
  <si>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</si>
  <si>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</si>
  <si>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</si>
  <si>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</si>
  <si>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</si>
  <si>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</si>
  <si>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</si>
  <si>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</si>
  <si>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</si>
  <si>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</si>
  <si>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</si>
  <si>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</si>
  <si>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PCT</t>
  </si>
  <si>
    <t>Sec. Desenvolv. Social - Inst. Acolhim.</t>
  </si>
  <si>
    <t>Sec. Desenvolv. Social - CRAS</t>
  </si>
  <si>
    <t>Sec. Desenvolv. Social - CREAS</t>
  </si>
  <si>
    <t>Sec. Desenvolv. Social - SEDE</t>
  </si>
  <si>
    <t>Homologação: __/__/2023</t>
  </si>
  <si>
    <t>Previsão Publicação: __/__/2023</t>
  </si>
  <si>
    <t>Prazo da Ata: 12 meses a contar de sua assinatura.</t>
  </si>
  <si>
    <t>ABACAXI Kg, sem rama lateral.</t>
  </si>
  <si>
    <t>ABÓBORA.</t>
  </si>
  <si>
    <t>ABOBRINHA.</t>
  </si>
  <si>
    <t>Açúcar, tipo: cristal, características adicionais: isento de impurezas, prazo validade min. 12 meses, acondicionado em pacote com 5 kg.</t>
  </si>
  <si>
    <t>Açúcar, tipo: refinado, coloração: branca, prazo validade mínimo: 12 meses, acondicionado em embalagem com 01 kg.</t>
  </si>
  <si>
    <t>Adoçante natural de mesa</t>
  </si>
  <si>
    <t>ALFACE, LISA.</t>
  </si>
  <si>
    <t>ALHO.</t>
  </si>
  <si>
    <t>Alimento Achocolatado em pó, instantâneo, embalagem original com 400g.</t>
  </si>
  <si>
    <t>Arroz Polido, Tipo 1, em embalagem original 5 kg.</t>
  </si>
  <si>
    <t>Atum em conserva, ralado, em óleo vegetal, em embalagem original com no mínimo 170g.</t>
  </si>
  <si>
    <t>Azeite de Oliva, puro, de 1ª qualidade, acondicionado em embalagem com 500 ml.</t>
  </si>
  <si>
    <t>Azeitona verde, em conserva, acondicionada em embalagem com 500g.</t>
  </si>
  <si>
    <t>BANANA PRATA.</t>
  </si>
  <si>
    <t>BATATA DOCE.</t>
  </si>
  <si>
    <t>BATATA INGLESA.</t>
  </si>
  <si>
    <t>Batata processada, espécie: inglesa, tipo formato: palha, tipo: frita, apresentação: pronto para consumo, acondicionada em embalagem contendo 250g.</t>
  </si>
  <si>
    <t>Bebida Láctea, UAT (UHT) integral ou semi-desnatada, sabor: chocolate, em embalagem original cartonada asséptica, com no mínimo 200 ml.</t>
  </si>
  <si>
    <t>Biscoito Doce tipo Maria ou maisena, embalagem original com 200g.</t>
  </si>
  <si>
    <t>Biscoito Salgado tipo cream-cracker, embalagem original com 200g.</t>
  </si>
  <si>
    <t>Biscoito Salgado tipo cream-cracker, integral embalagem original com 200g.</t>
  </si>
  <si>
    <t>Biscoito, apresentação: waffer, sabor: variado, Pacote contendo 32 gramas.</t>
  </si>
  <si>
    <t>Biscoito, sabor: salgado, características adicionais: quadrado, tipo: cream cracker, ingredientes: sem gordura trans, Pacote contendo 24 gramas.</t>
  </si>
  <si>
    <t>Bolo integral unidade de aprox 1 kg</t>
  </si>
  <si>
    <t>BRÓCOLIS.</t>
  </si>
  <si>
    <t>Café torrado e moído, selo abic, em embalagem metalizada original com 500g.</t>
  </si>
  <si>
    <t>Caldo de Carne, tablete, acondicionado em caixa com no mínimo 55g.</t>
  </si>
  <si>
    <t>Caldo de Galinha, tablete, acondicionado em caixa com no mínimo 55g.</t>
  </si>
  <si>
    <t>CAQUI.</t>
  </si>
  <si>
    <t>Carne bovina in natura, tipo corte: acém, apresentação: moída, estado de conservação: congelado (a).</t>
  </si>
  <si>
    <t>Carne bovina in natura, tipo corte: alcatra, apresentação: fatiada em bife, estado de conservação: congelado (a).</t>
  </si>
  <si>
    <t>Carne bovina in natura, tipo corte: patinho, apresentação: cortada em cubos, estado de conservação: congelado (a)</t>
  </si>
  <si>
    <t>Carne Bovina, seca, traseiro, curado, acondicionada em embalagem plástica com 500g.</t>
  </si>
  <si>
    <t>Carne de Hambúrguer Bovino, congelado, acondicionada em embalagem original com no mínimo 672G.</t>
  </si>
  <si>
    <t>Carne suína in natura, tipo corte: pernil, apresentação: cortada em cubos, processamento: sem pele, estado de conservação: resfriado (a).</t>
  </si>
  <si>
    <t>Carne, Frango (Coxa/Sobrecoxa) com osso, congelada, em embalagem plástica original.</t>
  </si>
  <si>
    <t>Carne, Frango (Filé de Peito) sem osso, congelada, em embalagem plástica original.</t>
  </si>
  <si>
    <t>CEBOLA.</t>
  </si>
  <si>
    <t>CENOURA.</t>
  </si>
  <si>
    <t>CHUCHU.</t>
  </si>
  <si>
    <t>Coco Ralado Desidratado sem adição de açúcar, em embalagem original com 100g.</t>
  </si>
  <si>
    <t>COUVE-FLOR.</t>
  </si>
  <si>
    <t>Creme, ingredientes: cebola, prazo validade: seis meses, acondicionado em pacote com 68g.</t>
  </si>
  <si>
    <t>Creme, Leite em embalagem original com no mínimo 200g.</t>
  </si>
  <si>
    <t>Mingau tradicional de maisena com 9 vitaminas e minerais (tipo Cremogema) pct 460 gramas</t>
  </si>
  <si>
    <t>Doce, Goiabada sem adição de corantes, embalagem original com no mínimo 600g.</t>
  </si>
  <si>
    <t>Doce, Leite pastoso, embalagem original com no mínimo 400g.</t>
  </si>
  <si>
    <t>Embutido, tipo: linguiça de frango, tamanho: grossa, tipo preparação: fresca, estado de conservação: congelado(a).</t>
  </si>
  <si>
    <t>Embutido, tipo: salsicha hot dog, tipo preparação: cozida, estado de conservação: resfriado (a).</t>
  </si>
  <si>
    <t>ESPINAFRE.</t>
  </si>
  <si>
    <t xml:space="preserve">Extrato de tomate, concentrado, acondicionado em embalagem original com no mínimo 300g. </t>
  </si>
  <si>
    <t>FARINHA DE AVEIA</t>
  </si>
  <si>
    <t>Farinha de milho, grão: amarelo, tipo: canjiquinha, xerém, característica adicional: transgênico, em embalagem contendo 500g.</t>
  </si>
  <si>
    <t>Farinha, Mandioca tipo 1, seca, fina, branca, crua, embalagem original com 1kg.</t>
  </si>
  <si>
    <t>Farinha, Rosca embalagem original com 500g.</t>
  </si>
  <si>
    <t>Farinha, Trigo tipo 1, embalagem original com 1kg.</t>
  </si>
  <si>
    <t>Feijão Preto grupo 1, tipo 1, embalagem original com 1kg.</t>
  </si>
  <si>
    <t>Frios, variedade: presunto de pernil, tipo preparação: cozido, composição: sem capa de gordura, apresentação: fatiado, estado de conservação: resfriado(a).</t>
  </si>
  <si>
    <t>FRUTA IN NATURA, TIPO: MAÇÃ, ESPÉCIE: GALA.</t>
  </si>
  <si>
    <t>FRUTA IN NATURA, TIPO: MAMÃO, ESPÉCIE: AMAZONAS (PAPAIA).</t>
  </si>
  <si>
    <t>Fruta in natura, tipo: morango, espécie: comum, características adicionais: classificação: a embalagem contendo 200g.</t>
  </si>
  <si>
    <t>Fubá, Milho extra, embalagem original com 1kg.</t>
  </si>
  <si>
    <t>Gelatina alimentícia, apresentação: pó, sabores diversos, origem: animal, Pacote contendo 35g.</t>
  </si>
  <si>
    <t>Geleia, Fruta em embalagem original com no mínimo 400g.</t>
  </si>
  <si>
    <t>GOIABA.</t>
  </si>
  <si>
    <t>Goma de tapioca, embalagem 500 gr</t>
  </si>
  <si>
    <t>INHAME.</t>
  </si>
  <si>
    <t>Iogurte integral, Polpa de Frutas diversos sabores, embalagem original, garrafa plástica, com no mínimo 900g.</t>
  </si>
  <si>
    <t>Iogurte, Polpa de Frutas diversos sabores, embalagem original, garrafa plástica, com no mínimo 900g.</t>
  </si>
  <si>
    <t>LARANJA LIMA.</t>
  </si>
  <si>
    <t>LARANJA PÊRA.</t>
  </si>
  <si>
    <t>LEGUME IN NATURA, TIPO: 1: VAGEM MANTEIGAL.</t>
  </si>
  <si>
    <t>LEGUME IN NATURA, TIPO: MANDIOCA, AIPIM.</t>
  </si>
  <si>
    <t>Legume in natura, tipo: tomate salada.</t>
  </si>
  <si>
    <t>Leite Condensado em embalagem original com 395g.</t>
  </si>
  <si>
    <t>LEITE INTEGRAL, UAT (UHT) EM EMBALAGEM ORIGINAL CARTONADA ASSÉPTICA COM 1 LITRO</t>
  </si>
  <si>
    <t>Linguiça, Suína, defumada, grossa, tipo portuguesa ou calabresa, embalada a vácuo.</t>
  </si>
  <si>
    <t>MAÇÃ NACIONAL.</t>
  </si>
  <si>
    <t>Amido de milho caixa contendo 1 kg (Referência: Maizena ou qualidade similar)</t>
  </si>
  <si>
    <t xml:space="preserve">Margarina Vegetal, cremosa, com sal, contendo de 60 a 95% de teor de lipídios, acondicionada em embalagem original com 500g. </t>
  </si>
  <si>
    <t>Massa Alimentícia, Espaguete com ovos, nº 8 ou 9, embalagem original com 500g.</t>
  </si>
  <si>
    <t>Massa Alimentícia, Padre Nosso com semolina, embalagem original com 500g.</t>
  </si>
  <si>
    <t>Massa Alimentícia, Parafuso com ovos, embalagem original com 500g.</t>
  </si>
  <si>
    <t>Massa alimentícia, tipo: para pastel, base da massa: farinha de trigo refinada, apresentação: fresca,resfriada, tamanho: média, formato: discos, embalagem contendo 500g cada.</t>
  </si>
  <si>
    <t>MELANCIA.</t>
  </si>
  <si>
    <t>MELÃO.</t>
  </si>
  <si>
    <t>Milho de pipoca, grupo: duro, classe: amarela, qualidade: tipo 1, formato estourado: tipo irregular,butterfly, Embalagem contendo 500g.</t>
  </si>
  <si>
    <t>Milho Verde Conserva em embalagem original com 200g (peso drenado).</t>
  </si>
  <si>
    <t>Mini bolo com recheio, em embalagem original com no mínimo 40g.</t>
  </si>
  <si>
    <t>Mini refrigerante, sabores diversos, em embalagem com 200 ml.</t>
  </si>
  <si>
    <t>Mini salgados diversos</t>
  </si>
  <si>
    <t>Mistura para bolo, 1º linha, sabores diversos, embalagem com 400g.</t>
  </si>
  <si>
    <t>Molho de mesa, tipo: maionese, composição: tradicional, apresentação: creme, Embalagem contendo 500g.</t>
  </si>
  <si>
    <t>Néctar, Frutas sabores caju, goiaba, manga, maracujá, embalagem cartonada asséptica com no mínimo 200 ml.</t>
  </si>
  <si>
    <t xml:space="preserve">Óleo de soja, refinado, acondicionado em embalagem original com 900 ml. </t>
  </si>
  <si>
    <t>Ovo, Galinha extra, classe a, branco, acondicionado em caixa com uma dúzia, perfazendo no mínimo 720g.</t>
  </si>
  <si>
    <t>Pão de forma integral pacote de 500 gr</t>
  </si>
  <si>
    <t>Pão de forma pacote de 500 gr</t>
  </si>
  <si>
    <t>Patê de presunto acondicionado em embalagem original com no mínimo 100 gr</t>
  </si>
  <si>
    <t>Peixe (Pescada) em filé, sem pele, sem espinha, congelado, em embalagem plástica conforme a legislação.</t>
  </si>
  <si>
    <t>PEPINO.</t>
  </si>
  <si>
    <t>PÊRA.</t>
  </si>
  <si>
    <t>Queijo Minas, Frescal Kg, em embalagem plástica original.</t>
  </si>
  <si>
    <t>Queijo, origem: de vaca, variedade: mozarela, apresentação: fatiado, estado de conservação: resfriado(a).</t>
  </si>
  <si>
    <t>Refrigerante, material: água gaseificada, açúcar, extrato noz de cola, sabor: aroma natural, características adicionais: cafeína, corante caramelo iv, acidulante ins 338, 2 Litros, 1º Linha.</t>
  </si>
  <si>
    <t>Requeijão Cremoso tradicional, em embalagem original com no mínimo 200g.</t>
  </si>
  <si>
    <t>Sal refinado, iodado, embalagem plástica original com 1kg.</t>
  </si>
  <si>
    <t>Suco de abacaxi integral garrafa de 1 litro</t>
  </si>
  <si>
    <t>Suco de caixinha integral, embalem de 200 ml</t>
  </si>
  <si>
    <t>Suco de caju integral, garrafa de 1 litro</t>
  </si>
  <si>
    <t>Suco de maracujá integral, garrafa de 1 litro</t>
  </si>
  <si>
    <t>Suco de uva integral, garrafa de 1 litro</t>
  </si>
  <si>
    <t>Suco, Caju embalagem original com 500 ml.</t>
  </si>
  <si>
    <t>Suco, Maracujá embalagem original com 500 ml.</t>
  </si>
  <si>
    <t>Suco, Uva embalagem original com 500 ml.</t>
  </si>
  <si>
    <t>TANGERINA PONKAN.</t>
  </si>
  <si>
    <t>Torta salgada 6 kg</t>
  </si>
  <si>
    <t xml:space="preserve">Trigo para Quibe, acondicionado em embalagem original com 500g. </t>
  </si>
  <si>
    <t>UVA ITÁLIA.</t>
  </si>
  <si>
    <t>Verdura in natura, tipo: repolho branco, verde.</t>
  </si>
  <si>
    <t>Vinagre, matéria-prima: maçã, tipo: aromático, acidez: 4,20 per, aspecto físico: líquido, aspecto visual: límpido e sem depósitos, acondicionado em frasco com 500ml.</t>
  </si>
  <si>
    <t>L</t>
  </si>
  <si>
    <t>KG</t>
  </si>
  <si>
    <t>PREGÃO ELETRÔNICO Nº 025/2023</t>
  </si>
  <si>
    <t>PROCESSO ADMINISTRATIVO N° 3582/2022 de 07/11/2022</t>
  </si>
  <si>
    <t>A entrega do presente objeto será de acordo com a necessidade da Secretaria e seus setores, conforme pedido do Responsável.</t>
  </si>
  <si>
    <t>A entrega do presente objeto ocorrerá na Secretaria Municipal de Desenvolvimento Social localizado Rodovia RJ 148 34 und 02, depósito, Asa Sul, Sumidouro, no horário das 09:00 às 16:00 horas.</t>
  </si>
  <si>
    <t>O pagamento do objeto de que trata o PREGÃO ELETRÔNICO 025/2023, será efetuado pela Tesouraria da Secretaria Municipal de Desenvolvimento Social de Sumidouro.</t>
  </si>
  <si>
    <t>EVENTUAL AQUISIÇÃO DE GÊNEROS ALIMENTÍCIOS PERECÍVEIS E ESTOCÁVEIS - SRP</t>
  </si>
  <si>
    <t>Abertura das Propostas: 15/02/2023,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</si>
</sst>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3582/22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47"/>
  <sheetViews>
    <sheetView tabSelected="1" zoomScale="115" zoomScaleNormal="115" zoomScaleSheetLayoutView="100" workbookViewId="0">
      <selection activeCell="A13" sqref="A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70" t="s">
        <v>19</v>
      </c>
      <c r="B2" s="70"/>
      <c r="C2" s="70"/>
      <c r="D2" s="70"/>
      <c r="E2" s="70"/>
      <c r="F2" s="70"/>
      <c r="G2" s="70"/>
    </row>
    <row r="3" spans="1:11" x14ac:dyDescent="0.2">
      <c r="A3" s="70" t="str">
        <f>UPPER(Dados!B1&amp;"  -  "&amp;Dados!B4)</f>
        <v>PREGÃO ELETRÔNICO Nº 025/2023  -  ABERTURA DAS PROPOSTAS: 15/02/2023, ÀS 09:00HS</v>
      </c>
      <c r="B3" s="70"/>
      <c r="C3" s="70"/>
      <c r="D3" s="70"/>
      <c r="E3" s="70"/>
      <c r="F3" s="70"/>
      <c r="G3" s="70"/>
    </row>
    <row r="4" spans="1:11" x14ac:dyDescent="0.2">
      <c r="A4" s="71" t="str">
        <f>Dados!B3</f>
        <v>EVENTUAL AQUISIÇÃO DE GÊNEROS ALIMENTÍCIOS PERECÍVEIS E ESTOCÁVEIS - SRP</v>
      </c>
      <c r="B4" s="71"/>
      <c r="C4" s="71"/>
      <c r="D4" s="71"/>
      <c r="E4" s="71"/>
      <c r="F4" s="71"/>
      <c r="G4" s="71"/>
    </row>
    <row r="5" spans="1:11" x14ac:dyDescent="0.2">
      <c r="A5" s="70" t="str">
        <f>Dados!B2</f>
        <v>PROCESSO ADMINISTRATIVO N° 3582/2022 de 07/11/2022</v>
      </c>
      <c r="B5" s="70"/>
      <c r="C5" s="70"/>
      <c r="D5" s="70"/>
      <c r="E5" s="70"/>
      <c r="F5" s="70"/>
      <c r="G5" s="70"/>
    </row>
    <row r="6" spans="1:11" x14ac:dyDescent="0.2">
      <c r="A6" s="52" t="str">
        <f>Dados!B7</f>
        <v>MENOR PREÇO POR ITEM</v>
      </c>
      <c r="B6" s="52"/>
      <c r="C6" s="68" t="s">
        <v>29</v>
      </c>
      <c r="D6" s="68"/>
      <c r="E6" s="69">
        <f>Dados!B8</f>
        <v>490504.05999999994</v>
      </c>
      <c r="F6" s="69"/>
      <c r="G6" s="52"/>
    </row>
    <row r="7" spans="1:11" ht="2.25" customHeight="1" x14ac:dyDescent="0.2">
      <c r="A7" s="6"/>
      <c r="B7" s="6"/>
      <c r="C7" s="6"/>
      <c r="D7" s="6"/>
      <c r="E7" s="14"/>
      <c r="F7" s="14"/>
      <c r="G7" s="10"/>
    </row>
    <row r="8" spans="1:11" s="8" customFormat="1" ht="12" customHeight="1" x14ac:dyDescent="0.2">
      <c r="A8" s="15" t="s">
        <v>0</v>
      </c>
      <c r="B8" s="61"/>
      <c r="C8" s="61"/>
      <c r="D8" s="61"/>
      <c r="E8" s="61"/>
      <c r="F8" s="61"/>
      <c r="G8" s="61"/>
      <c r="H8" s="41"/>
    </row>
    <row r="9" spans="1:11" s="8" customFormat="1" ht="12" customHeight="1" x14ac:dyDescent="0.2">
      <c r="A9" s="15" t="s">
        <v>1</v>
      </c>
      <c r="B9" s="62"/>
      <c r="C9" s="62"/>
      <c r="D9" s="62"/>
      <c r="E9" s="62"/>
      <c r="F9" s="62"/>
      <c r="G9" s="62"/>
      <c r="H9" s="41"/>
    </row>
    <row r="10" spans="1:11" s="8" customFormat="1" ht="12" customHeight="1" x14ac:dyDescent="0.2">
      <c r="A10" s="15" t="s">
        <v>2</v>
      </c>
      <c r="B10" s="36"/>
      <c r="C10" s="26" t="s">
        <v>8</v>
      </c>
      <c r="D10" s="67"/>
      <c r="E10" s="67"/>
      <c r="F10" s="67"/>
      <c r="G10" s="67"/>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53</v>
      </c>
      <c r="C13" s="34" t="s">
        <v>175</v>
      </c>
      <c r="D13" s="49">
        <v>700</v>
      </c>
      <c r="E13" s="51">
        <v>5</v>
      </c>
      <c r="F13" s="59"/>
      <c r="G13" s="35" t="str">
        <f>IF(F13="","",IF(ISTEXT(F13),"NC",F13*D13))</f>
        <v/>
      </c>
      <c r="H13" s="41"/>
      <c r="K13" s="7"/>
    </row>
    <row r="14" spans="1:11" s="8" customFormat="1" ht="11.25" x14ac:dyDescent="0.2">
      <c r="A14" s="33">
        <v>2</v>
      </c>
      <c r="B14" s="31" t="s">
        <v>54</v>
      </c>
      <c r="C14" s="34" t="s">
        <v>175</v>
      </c>
      <c r="D14" s="49">
        <v>150</v>
      </c>
      <c r="E14" s="51">
        <v>4.25</v>
      </c>
      <c r="F14" s="59"/>
      <c r="G14" s="35" t="str">
        <f t="shared" ref="G14:G77" si="0">IF(F14="","",IF(ISTEXT(F14),"NC",F14*D14))</f>
        <v/>
      </c>
      <c r="H14" s="41"/>
      <c r="K14" s="7"/>
    </row>
    <row r="15" spans="1:11" s="8" customFormat="1" ht="11.25" x14ac:dyDescent="0.2">
      <c r="A15" s="33">
        <v>3</v>
      </c>
      <c r="B15" s="31" t="s">
        <v>55</v>
      </c>
      <c r="C15" s="34" t="s">
        <v>175</v>
      </c>
      <c r="D15" s="49">
        <v>100</v>
      </c>
      <c r="E15" s="51">
        <v>3.87</v>
      </c>
      <c r="F15" s="59"/>
      <c r="G15" s="35" t="str">
        <f t="shared" si="0"/>
        <v/>
      </c>
      <c r="H15" s="41"/>
      <c r="K15" s="7"/>
    </row>
    <row r="16" spans="1:11" s="8" customFormat="1" ht="22.5" x14ac:dyDescent="0.2">
      <c r="A16" s="33">
        <v>4</v>
      </c>
      <c r="B16" s="31" t="s">
        <v>56</v>
      </c>
      <c r="C16" s="34" t="s">
        <v>45</v>
      </c>
      <c r="D16" s="49">
        <v>820</v>
      </c>
      <c r="E16" s="51">
        <v>19</v>
      </c>
      <c r="F16" s="59"/>
      <c r="G16" s="35" t="str">
        <f t="shared" si="0"/>
        <v/>
      </c>
      <c r="H16" s="41"/>
      <c r="K16" s="7"/>
    </row>
    <row r="17" spans="1:11" s="8" customFormat="1" ht="22.5" x14ac:dyDescent="0.2">
      <c r="A17" s="33">
        <v>5</v>
      </c>
      <c r="B17" s="31" t="s">
        <v>57</v>
      </c>
      <c r="C17" s="34" t="s">
        <v>45</v>
      </c>
      <c r="D17" s="49">
        <v>50</v>
      </c>
      <c r="E17" s="51">
        <v>5.17</v>
      </c>
      <c r="F17" s="59"/>
      <c r="G17" s="35" t="str">
        <f t="shared" si="0"/>
        <v/>
      </c>
      <c r="H17" s="41"/>
      <c r="K17" s="7"/>
    </row>
    <row r="18" spans="1:11" s="8" customFormat="1" ht="11.25" x14ac:dyDescent="0.2">
      <c r="A18" s="33">
        <v>6</v>
      </c>
      <c r="B18" s="31" t="s">
        <v>58</v>
      </c>
      <c r="C18" s="34" t="s">
        <v>44</v>
      </c>
      <c r="D18" s="49">
        <v>20</v>
      </c>
      <c r="E18" s="51">
        <v>15.69</v>
      </c>
      <c r="F18" s="59"/>
      <c r="G18" s="35" t="str">
        <f t="shared" si="0"/>
        <v/>
      </c>
      <c r="H18" s="41"/>
      <c r="K18" s="7"/>
    </row>
    <row r="19" spans="1:11" s="8" customFormat="1" ht="11.25" x14ac:dyDescent="0.2">
      <c r="A19" s="33">
        <v>7</v>
      </c>
      <c r="B19" s="31" t="s">
        <v>59</v>
      </c>
      <c r="C19" s="34" t="s">
        <v>44</v>
      </c>
      <c r="D19" s="49">
        <v>450</v>
      </c>
      <c r="E19" s="51">
        <v>1.23</v>
      </c>
      <c r="F19" s="59"/>
      <c r="G19" s="35" t="str">
        <f t="shared" si="0"/>
        <v/>
      </c>
      <c r="H19" s="41"/>
      <c r="K19" s="7"/>
    </row>
    <row r="20" spans="1:11" s="8" customFormat="1" ht="11.25" x14ac:dyDescent="0.2">
      <c r="A20" s="33">
        <v>8</v>
      </c>
      <c r="B20" s="31" t="s">
        <v>60</v>
      </c>
      <c r="C20" s="34" t="s">
        <v>175</v>
      </c>
      <c r="D20" s="49">
        <v>200</v>
      </c>
      <c r="E20" s="51">
        <v>19.95</v>
      </c>
      <c r="F20" s="59"/>
      <c r="G20" s="35" t="str">
        <f t="shared" si="0"/>
        <v/>
      </c>
      <c r="H20" s="41"/>
      <c r="K20" s="7"/>
    </row>
    <row r="21" spans="1:11" s="8" customFormat="1" ht="22.5" x14ac:dyDescent="0.2">
      <c r="A21" s="33">
        <v>9</v>
      </c>
      <c r="B21" s="31" t="s">
        <v>61</v>
      </c>
      <c r="C21" s="34" t="s">
        <v>44</v>
      </c>
      <c r="D21" s="49">
        <v>700</v>
      </c>
      <c r="E21" s="51">
        <v>7.27</v>
      </c>
      <c r="F21" s="59"/>
      <c r="G21" s="35" t="str">
        <f t="shared" si="0"/>
        <v/>
      </c>
      <c r="H21" s="41"/>
      <c r="K21" s="7"/>
    </row>
    <row r="22" spans="1:11" s="8" customFormat="1" ht="11.25" x14ac:dyDescent="0.2">
      <c r="A22" s="33">
        <v>10</v>
      </c>
      <c r="B22" s="31" t="s">
        <v>62</v>
      </c>
      <c r="C22" s="34" t="s">
        <v>45</v>
      </c>
      <c r="D22" s="49">
        <v>600</v>
      </c>
      <c r="E22" s="51">
        <v>22.71</v>
      </c>
      <c r="F22" s="59"/>
      <c r="G22" s="35" t="str">
        <f t="shared" si="0"/>
        <v/>
      </c>
      <c r="H22" s="41"/>
      <c r="K22" s="7"/>
    </row>
    <row r="23" spans="1:11" s="8" customFormat="1" ht="22.5" x14ac:dyDescent="0.2">
      <c r="A23" s="33">
        <v>11</v>
      </c>
      <c r="B23" s="31" t="s">
        <v>63</v>
      </c>
      <c r="C23" s="34" t="s">
        <v>44</v>
      </c>
      <c r="D23" s="49">
        <v>600</v>
      </c>
      <c r="E23" s="51">
        <v>7.79</v>
      </c>
      <c r="F23" s="59"/>
      <c r="G23" s="35" t="str">
        <f t="shared" si="0"/>
        <v/>
      </c>
      <c r="H23" s="41"/>
      <c r="K23" s="7"/>
    </row>
    <row r="24" spans="1:11" s="8" customFormat="1" ht="22.5" x14ac:dyDescent="0.2">
      <c r="A24" s="33">
        <v>12</v>
      </c>
      <c r="B24" s="31" t="s">
        <v>64</v>
      </c>
      <c r="C24" s="34" t="s">
        <v>44</v>
      </c>
      <c r="D24" s="49">
        <v>300</v>
      </c>
      <c r="E24" s="51">
        <v>26.12</v>
      </c>
      <c r="F24" s="59"/>
      <c r="G24" s="35" t="str">
        <f t="shared" si="0"/>
        <v/>
      </c>
      <c r="H24" s="41"/>
      <c r="K24" s="7"/>
    </row>
    <row r="25" spans="1:11" s="8" customFormat="1" ht="11.25" x14ac:dyDescent="0.2">
      <c r="A25" s="33">
        <v>13</v>
      </c>
      <c r="B25" s="31" t="s">
        <v>65</v>
      </c>
      <c r="C25" s="34" t="s">
        <v>44</v>
      </c>
      <c r="D25" s="49">
        <v>250</v>
      </c>
      <c r="E25" s="51">
        <v>16.059999999999999</v>
      </c>
      <c r="F25" s="59"/>
      <c r="G25" s="35" t="str">
        <f t="shared" si="0"/>
        <v/>
      </c>
      <c r="H25" s="41"/>
      <c r="K25" s="7"/>
    </row>
    <row r="26" spans="1:11" s="8" customFormat="1" ht="11.25" x14ac:dyDescent="0.2">
      <c r="A26" s="33">
        <v>14</v>
      </c>
      <c r="B26" s="31" t="s">
        <v>66</v>
      </c>
      <c r="C26" s="34" t="s">
        <v>175</v>
      </c>
      <c r="D26" s="49">
        <v>800</v>
      </c>
      <c r="E26" s="51">
        <v>4.41</v>
      </c>
      <c r="F26" s="59"/>
      <c r="G26" s="35" t="str">
        <f t="shared" si="0"/>
        <v/>
      </c>
      <c r="H26" s="41"/>
      <c r="K26" s="7"/>
    </row>
    <row r="27" spans="1:11" s="8" customFormat="1" ht="11.25" x14ac:dyDescent="0.2">
      <c r="A27" s="33">
        <v>15</v>
      </c>
      <c r="B27" s="31" t="s">
        <v>67</v>
      </c>
      <c r="C27" s="34" t="s">
        <v>175</v>
      </c>
      <c r="D27" s="49">
        <v>300</v>
      </c>
      <c r="E27" s="51">
        <v>3.96</v>
      </c>
      <c r="F27" s="59"/>
      <c r="G27" s="35" t="str">
        <f t="shared" si="0"/>
        <v/>
      </c>
      <c r="H27" s="41"/>
      <c r="K27" s="7"/>
    </row>
    <row r="28" spans="1:11" s="8" customFormat="1" ht="11.25" x14ac:dyDescent="0.2">
      <c r="A28" s="33">
        <v>16</v>
      </c>
      <c r="B28" s="31" t="s">
        <v>68</v>
      </c>
      <c r="C28" s="34" t="s">
        <v>175</v>
      </c>
      <c r="D28" s="49">
        <v>900</v>
      </c>
      <c r="E28" s="51">
        <v>5.28</v>
      </c>
      <c r="F28" s="59"/>
      <c r="G28" s="35" t="str">
        <f t="shared" si="0"/>
        <v/>
      </c>
      <c r="H28" s="41"/>
      <c r="K28" s="7"/>
    </row>
    <row r="29" spans="1:11" s="8" customFormat="1" ht="33.75" x14ac:dyDescent="0.2">
      <c r="A29" s="33">
        <v>17</v>
      </c>
      <c r="B29" s="31" t="s">
        <v>69</v>
      </c>
      <c r="C29" s="34" t="s">
        <v>44</v>
      </c>
      <c r="D29" s="49">
        <v>200</v>
      </c>
      <c r="E29" s="51">
        <v>11.52</v>
      </c>
      <c r="F29" s="59"/>
      <c r="G29" s="35" t="str">
        <f t="shared" si="0"/>
        <v/>
      </c>
      <c r="H29" s="41"/>
      <c r="K29" s="7"/>
    </row>
    <row r="30" spans="1:11" s="8" customFormat="1" ht="22.5" x14ac:dyDescent="0.2">
      <c r="A30" s="33">
        <v>18</v>
      </c>
      <c r="B30" s="31" t="s">
        <v>70</v>
      </c>
      <c r="C30" s="34" t="s">
        <v>44</v>
      </c>
      <c r="D30" s="49">
        <v>600</v>
      </c>
      <c r="E30" s="51">
        <v>1.83</v>
      </c>
      <c r="F30" s="59"/>
      <c r="G30" s="35" t="str">
        <f t="shared" si="0"/>
        <v/>
      </c>
      <c r="H30" s="41"/>
      <c r="K30" s="7"/>
    </row>
    <row r="31" spans="1:11" s="8" customFormat="1" ht="11.25" x14ac:dyDescent="0.2">
      <c r="A31" s="33">
        <v>19</v>
      </c>
      <c r="B31" s="31" t="s">
        <v>71</v>
      </c>
      <c r="C31" s="34" t="s">
        <v>45</v>
      </c>
      <c r="D31" s="49">
        <v>2620</v>
      </c>
      <c r="E31" s="51">
        <v>3.32</v>
      </c>
      <c r="F31" s="59"/>
      <c r="G31" s="35" t="str">
        <f t="shared" si="0"/>
        <v/>
      </c>
      <c r="H31" s="41"/>
      <c r="K31" s="7"/>
    </row>
    <row r="32" spans="1:11" s="8" customFormat="1" ht="11.25" x14ac:dyDescent="0.2">
      <c r="A32" s="33">
        <v>20</v>
      </c>
      <c r="B32" s="31" t="s">
        <v>72</v>
      </c>
      <c r="C32" s="34" t="s">
        <v>45</v>
      </c>
      <c r="D32" s="49">
        <v>2420</v>
      </c>
      <c r="E32" s="51">
        <v>3.53</v>
      </c>
      <c r="F32" s="59"/>
      <c r="G32" s="35" t="str">
        <f t="shared" si="0"/>
        <v/>
      </c>
      <c r="H32" s="41"/>
      <c r="K32" s="7"/>
    </row>
    <row r="33" spans="1:11" s="8" customFormat="1" ht="22.5" x14ac:dyDescent="0.2">
      <c r="A33" s="33">
        <v>21</v>
      </c>
      <c r="B33" s="31" t="s">
        <v>73</v>
      </c>
      <c r="C33" s="34" t="s">
        <v>45</v>
      </c>
      <c r="D33" s="49">
        <v>120</v>
      </c>
      <c r="E33" s="51">
        <v>4.21</v>
      </c>
      <c r="F33" s="59"/>
      <c r="G33" s="35" t="str">
        <f t="shared" si="0"/>
        <v/>
      </c>
      <c r="H33" s="41"/>
      <c r="K33" s="7"/>
    </row>
    <row r="34" spans="1:11" s="8" customFormat="1" ht="22.5" x14ac:dyDescent="0.2">
      <c r="A34" s="33">
        <v>22</v>
      </c>
      <c r="B34" s="31" t="s">
        <v>74</v>
      </c>
      <c r="C34" s="34" t="s">
        <v>44</v>
      </c>
      <c r="D34" s="49">
        <v>600</v>
      </c>
      <c r="E34" s="51">
        <v>1.39</v>
      </c>
      <c r="F34" s="59"/>
      <c r="G34" s="35" t="str">
        <f t="shared" si="0"/>
        <v/>
      </c>
      <c r="H34" s="41"/>
      <c r="K34" s="7"/>
    </row>
    <row r="35" spans="1:11" s="8" customFormat="1" ht="33.75" x14ac:dyDescent="0.2">
      <c r="A35" s="33">
        <v>23</v>
      </c>
      <c r="B35" s="31" t="s">
        <v>75</v>
      </c>
      <c r="C35" s="34" t="s">
        <v>44</v>
      </c>
      <c r="D35" s="49">
        <v>800</v>
      </c>
      <c r="E35" s="51">
        <v>1.18</v>
      </c>
      <c r="F35" s="59"/>
      <c r="G35" s="35" t="str">
        <f t="shared" si="0"/>
        <v/>
      </c>
      <c r="H35" s="41"/>
      <c r="K35" s="7"/>
    </row>
    <row r="36" spans="1:11" s="8" customFormat="1" ht="11.25" x14ac:dyDescent="0.2">
      <c r="A36" s="33">
        <v>24</v>
      </c>
      <c r="B36" s="31" t="s">
        <v>76</v>
      </c>
      <c r="C36" s="34" t="s">
        <v>44</v>
      </c>
      <c r="D36" s="49">
        <v>150</v>
      </c>
      <c r="E36" s="51">
        <v>30.97</v>
      </c>
      <c r="F36" s="59"/>
      <c r="G36" s="35" t="str">
        <f t="shared" si="0"/>
        <v/>
      </c>
      <c r="H36" s="41"/>
      <c r="K36" s="7"/>
    </row>
    <row r="37" spans="1:11" s="8" customFormat="1" ht="11.25" x14ac:dyDescent="0.2">
      <c r="A37" s="33">
        <v>25</v>
      </c>
      <c r="B37" s="31" t="s">
        <v>77</v>
      </c>
      <c r="C37" s="34" t="s">
        <v>175</v>
      </c>
      <c r="D37" s="49">
        <v>200</v>
      </c>
      <c r="E37" s="51">
        <v>8.23</v>
      </c>
      <c r="F37" s="59"/>
      <c r="G37" s="35" t="str">
        <f t="shared" si="0"/>
        <v/>
      </c>
      <c r="H37" s="41"/>
      <c r="K37" s="7"/>
    </row>
    <row r="38" spans="1:11" s="8" customFormat="1" ht="22.5" x14ac:dyDescent="0.2">
      <c r="A38" s="33">
        <v>26</v>
      </c>
      <c r="B38" s="31" t="s">
        <v>78</v>
      </c>
      <c r="C38" s="34" t="s">
        <v>44</v>
      </c>
      <c r="D38" s="49">
        <v>855</v>
      </c>
      <c r="E38" s="51">
        <v>18.41</v>
      </c>
      <c r="F38" s="59"/>
      <c r="G38" s="35" t="str">
        <f t="shared" si="0"/>
        <v/>
      </c>
      <c r="H38" s="41"/>
      <c r="K38" s="7"/>
    </row>
    <row r="39" spans="1:11" s="8" customFormat="1" ht="11.25" x14ac:dyDescent="0.2">
      <c r="A39" s="33">
        <v>27</v>
      </c>
      <c r="B39" s="31" t="s">
        <v>79</v>
      </c>
      <c r="C39" s="34" t="s">
        <v>44</v>
      </c>
      <c r="D39" s="49">
        <v>50</v>
      </c>
      <c r="E39" s="51">
        <v>3.05</v>
      </c>
      <c r="F39" s="59"/>
      <c r="G39" s="35" t="str">
        <f t="shared" si="0"/>
        <v/>
      </c>
      <c r="H39" s="41"/>
      <c r="K39" s="7"/>
    </row>
    <row r="40" spans="1:11" s="8" customFormat="1" ht="11.25" x14ac:dyDescent="0.2">
      <c r="A40" s="33">
        <v>28</v>
      </c>
      <c r="B40" s="31" t="s">
        <v>80</v>
      </c>
      <c r="C40" s="34" t="s">
        <v>44</v>
      </c>
      <c r="D40" s="49">
        <v>50</v>
      </c>
      <c r="E40" s="51">
        <v>3.05</v>
      </c>
      <c r="F40" s="59"/>
      <c r="G40" s="35" t="str">
        <f t="shared" si="0"/>
        <v/>
      </c>
      <c r="H40" s="41"/>
      <c r="K40" s="7"/>
    </row>
    <row r="41" spans="1:11" s="8" customFormat="1" ht="11.25" x14ac:dyDescent="0.2">
      <c r="A41" s="33">
        <v>29</v>
      </c>
      <c r="B41" s="31" t="s">
        <v>81</v>
      </c>
      <c r="C41" s="34" t="s">
        <v>175</v>
      </c>
      <c r="D41" s="49">
        <v>200</v>
      </c>
      <c r="E41" s="51">
        <v>7.03</v>
      </c>
      <c r="F41" s="59"/>
      <c r="G41" s="35" t="str">
        <f t="shared" si="0"/>
        <v/>
      </c>
      <c r="H41" s="41"/>
      <c r="K41" s="7"/>
    </row>
    <row r="42" spans="1:11" s="8" customFormat="1" ht="22.5" x14ac:dyDescent="0.2">
      <c r="A42" s="33">
        <v>30</v>
      </c>
      <c r="B42" s="31" t="s">
        <v>82</v>
      </c>
      <c r="C42" s="34" t="s">
        <v>175</v>
      </c>
      <c r="D42" s="49">
        <v>600</v>
      </c>
      <c r="E42" s="51">
        <v>34.54</v>
      </c>
      <c r="F42" s="59"/>
      <c r="G42" s="35" t="str">
        <f t="shared" si="0"/>
        <v/>
      </c>
      <c r="H42" s="41"/>
      <c r="K42" s="7"/>
    </row>
    <row r="43" spans="1:11" s="8" customFormat="1" ht="22.5" x14ac:dyDescent="0.2">
      <c r="A43" s="33">
        <v>31</v>
      </c>
      <c r="B43" s="31" t="s">
        <v>83</v>
      </c>
      <c r="C43" s="34" t="s">
        <v>175</v>
      </c>
      <c r="D43" s="49">
        <v>600</v>
      </c>
      <c r="E43" s="51">
        <v>42</v>
      </c>
      <c r="F43" s="59"/>
      <c r="G43" s="35" t="str">
        <f t="shared" si="0"/>
        <v/>
      </c>
      <c r="H43" s="41"/>
      <c r="K43" s="7"/>
    </row>
    <row r="44" spans="1:11" s="8" customFormat="1" ht="22.5" x14ac:dyDescent="0.2">
      <c r="A44" s="33">
        <v>32</v>
      </c>
      <c r="B44" s="31" t="s">
        <v>84</v>
      </c>
      <c r="C44" s="34" t="s">
        <v>175</v>
      </c>
      <c r="D44" s="49">
        <v>600</v>
      </c>
      <c r="E44" s="51">
        <v>41</v>
      </c>
      <c r="F44" s="59"/>
      <c r="G44" s="35" t="str">
        <f t="shared" si="0"/>
        <v/>
      </c>
      <c r="H44" s="41"/>
      <c r="K44" s="7"/>
    </row>
    <row r="45" spans="1:11" s="8" customFormat="1" ht="22.5" x14ac:dyDescent="0.2">
      <c r="A45" s="33">
        <v>33</v>
      </c>
      <c r="B45" s="31" t="s">
        <v>85</v>
      </c>
      <c r="C45" s="34" t="s">
        <v>44</v>
      </c>
      <c r="D45" s="49">
        <v>80</v>
      </c>
      <c r="E45" s="51">
        <v>23.25</v>
      </c>
      <c r="F45" s="59"/>
      <c r="G45" s="35" t="str">
        <f t="shared" si="0"/>
        <v/>
      </c>
      <c r="H45" s="41"/>
      <c r="K45" s="7"/>
    </row>
    <row r="46" spans="1:11" s="8" customFormat="1" ht="22.5" x14ac:dyDescent="0.2">
      <c r="A46" s="33">
        <v>34</v>
      </c>
      <c r="B46" s="31" t="s">
        <v>86</v>
      </c>
      <c r="C46" s="34" t="s">
        <v>44</v>
      </c>
      <c r="D46" s="49">
        <v>300</v>
      </c>
      <c r="E46" s="51">
        <v>22.8</v>
      </c>
      <c r="F46" s="59"/>
      <c r="G46" s="35" t="str">
        <f t="shared" si="0"/>
        <v/>
      </c>
      <c r="H46" s="41"/>
      <c r="K46" s="7"/>
    </row>
    <row r="47" spans="1:11" s="8" customFormat="1" ht="22.5" x14ac:dyDescent="0.2">
      <c r="A47" s="33">
        <v>35</v>
      </c>
      <c r="B47" s="31" t="s">
        <v>87</v>
      </c>
      <c r="C47" s="34" t="s">
        <v>175</v>
      </c>
      <c r="D47" s="49">
        <v>600</v>
      </c>
      <c r="E47" s="51">
        <v>18.12</v>
      </c>
      <c r="F47" s="59"/>
      <c r="G47" s="35" t="str">
        <f t="shared" si="0"/>
        <v/>
      </c>
      <c r="H47" s="41"/>
      <c r="K47" s="7"/>
    </row>
    <row r="48" spans="1:11" s="8" customFormat="1" ht="22.5" x14ac:dyDescent="0.2">
      <c r="A48" s="33">
        <v>36</v>
      </c>
      <c r="B48" s="31" t="s">
        <v>88</v>
      </c>
      <c r="C48" s="34" t="s">
        <v>175</v>
      </c>
      <c r="D48" s="49">
        <v>600</v>
      </c>
      <c r="E48" s="51">
        <v>11.13</v>
      </c>
      <c r="F48" s="59"/>
      <c r="G48" s="35" t="str">
        <f t="shared" si="0"/>
        <v/>
      </c>
      <c r="H48" s="41"/>
      <c r="K48" s="7"/>
    </row>
    <row r="49" spans="1:11" s="8" customFormat="1" ht="22.5" x14ac:dyDescent="0.2">
      <c r="A49" s="33">
        <v>37</v>
      </c>
      <c r="B49" s="31" t="s">
        <v>89</v>
      </c>
      <c r="C49" s="34" t="s">
        <v>175</v>
      </c>
      <c r="D49" s="49">
        <v>700</v>
      </c>
      <c r="E49" s="51">
        <v>20.190000000000001</v>
      </c>
      <c r="F49" s="59"/>
      <c r="G49" s="35" t="str">
        <f t="shared" si="0"/>
        <v/>
      </c>
      <c r="H49" s="41"/>
      <c r="K49" s="7"/>
    </row>
    <row r="50" spans="1:11" s="8" customFormat="1" ht="11.25" x14ac:dyDescent="0.2">
      <c r="A50" s="33">
        <v>38</v>
      </c>
      <c r="B50" s="31" t="s">
        <v>90</v>
      </c>
      <c r="C50" s="34" t="s">
        <v>175</v>
      </c>
      <c r="D50" s="49">
        <v>350</v>
      </c>
      <c r="E50" s="51">
        <v>6</v>
      </c>
      <c r="F50" s="59"/>
      <c r="G50" s="35" t="str">
        <f t="shared" si="0"/>
        <v/>
      </c>
      <c r="H50" s="41"/>
      <c r="K50" s="7"/>
    </row>
    <row r="51" spans="1:11" s="8" customFormat="1" ht="11.25" x14ac:dyDescent="0.2">
      <c r="A51" s="33">
        <v>39</v>
      </c>
      <c r="B51" s="31" t="s">
        <v>91</v>
      </c>
      <c r="C51" s="34" t="s">
        <v>175</v>
      </c>
      <c r="D51" s="49">
        <v>200</v>
      </c>
      <c r="E51" s="51">
        <v>5.92</v>
      </c>
      <c r="F51" s="59"/>
      <c r="G51" s="35" t="str">
        <f t="shared" si="0"/>
        <v/>
      </c>
      <c r="H51" s="41"/>
      <c r="K51" s="7"/>
    </row>
    <row r="52" spans="1:11" s="8" customFormat="1" ht="11.25" x14ac:dyDescent="0.2">
      <c r="A52" s="33">
        <v>40</v>
      </c>
      <c r="B52" s="31" t="s">
        <v>92</v>
      </c>
      <c r="C52" s="34" t="s">
        <v>175</v>
      </c>
      <c r="D52" s="49">
        <v>150</v>
      </c>
      <c r="E52" s="51">
        <v>3.66</v>
      </c>
      <c r="F52" s="59"/>
      <c r="G52" s="35" t="str">
        <f t="shared" si="0"/>
        <v/>
      </c>
      <c r="H52" s="41"/>
      <c r="K52" s="7"/>
    </row>
    <row r="53" spans="1:11" s="8" customFormat="1" ht="22.5" x14ac:dyDescent="0.2">
      <c r="A53" s="33">
        <v>41</v>
      </c>
      <c r="B53" s="31" t="s">
        <v>93</v>
      </c>
      <c r="C53" s="34" t="s">
        <v>44</v>
      </c>
      <c r="D53" s="49">
        <v>55</v>
      </c>
      <c r="E53" s="51">
        <v>4.05</v>
      </c>
      <c r="F53" s="59"/>
      <c r="G53" s="35" t="str">
        <f t="shared" si="0"/>
        <v/>
      </c>
      <c r="H53" s="41"/>
      <c r="K53" s="7"/>
    </row>
    <row r="54" spans="1:11" s="8" customFormat="1" ht="11.25" x14ac:dyDescent="0.2">
      <c r="A54" s="33">
        <v>42</v>
      </c>
      <c r="B54" s="31" t="s">
        <v>94</v>
      </c>
      <c r="C54" s="34" t="s">
        <v>175</v>
      </c>
      <c r="D54" s="49">
        <v>150</v>
      </c>
      <c r="E54" s="51">
        <v>6.99</v>
      </c>
      <c r="F54" s="59"/>
      <c r="G54" s="35" t="str">
        <f t="shared" si="0"/>
        <v/>
      </c>
      <c r="H54" s="41"/>
      <c r="K54" s="7"/>
    </row>
    <row r="55" spans="1:11" s="8" customFormat="1" ht="22.5" x14ac:dyDescent="0.2">
      <c r="A55" s="33">
        <v>43</v>
      </c>
      <c r="B55" s="31" t="s">
        <v>95</v>
      </c>
      <c r="C55" s="34" t="s">
        <v>44</v>
      </c>
      <c r="D55" s="49">
        <v>50</v>
      </c>
      <c r="E55" s="51">
        <v>5.77</v>
      </c>
      <c r="F55" s="59"/>
      <c r="G55" s="35" t="str">
        <f t="shared" si="0"/>
        <v/>
      </c>
      <c r="H55" s="41"/>
      <c r="K55" s="7"/>
    </row>
    <row r="56" spans="1:11" s="8" customFormat="1" ht="11.25" x14ac:dyDescent="0.2">
      <c r="A56" s="33">
        <v>44</v>
      </c>
      <c r="B56" s="31" t="s">
        <v>96</v>
      </c>
      <c r="C56" s="34" t="s">
        <v>44</v>
      </c>
      <c r="D56" s="49">
        <v>800</v>
      </c>
      <c r="E56" s="51">
        <v>3.86</v>
      </c>
      <c r="F56" s="59"/>
      <c r="G56" s="35" t="str">
        <f t="shared" si="0"/>
        <v/>
      </c>
      <c r="H56" s="41"/>
      <c r="K56" s="7"/>
    </row>
    <row r="57" spans="1:11" s="8" customFormat="1" ht="22.5" x14ac:dyDescent="0.2">
      <c r="A57" s="33">
        <v>45</v>
      </c>
      <c r="B57" s="31" t="s">
        <v>97</v>
      </c>
      <c r="C57" s="34" t="s">
        <v>45</v>
      </c>
      <c r="D57" s="49">
        <v>60</v>
      </c>
      <c r="E57" s="51">
        <v>12.11</v>
      </c>
      <c r="F57" s="59"/>
      <c r="G57" s="35" t="str">
        <f t="shared" si="0"/>
        <v/>
      </c>
      <c r="H57" s="41"/>
      <c r="K57" s="7"/>
    </row>
    <row r="58" spans="1:11" s="8" customFormat="1" ht="22.5" x14ac:dyDescent="0.2">
      <c r="A58" s="33">
        <v>46</v>
      </c>
      <c r="B58" s="31" t="s">
        <v>98</v>
      </c>
      <c r="C58" s="34" t="s">
        <v>44</v>
      </c>
      <c r="D58" s="49">
        <v>110</v>
      </c>
      <c r="E58" s="51">
        <v>12.7</v>
      </c>
      <c r="F58" s="59"/>
      <c r="G58" s="35" t="str">
        <f t="shared" si="0"/>
        <v/>
      </c>
      <c r="H58" s="41"/>
      <c r="K58" s="7"/>
    </row>
    <row r="59" spans="1:11" s="8" customFormat="1" ht="11.25" x14ac:dyDescent="0.2">
      <c r="A59" s="33">
        <v>47</v>
      </c>
      <c r="B59" s="31" t="s">
        <v>99</v>
      </c>
      <c r="C59" s="34" t="s">
        <v>44</v>
      </c>
      <c r="D59" s="49">
        <v>150</v>
      </c>
      <c r="E59" s="51">
        <v>7.85</v>
      </c>
      <c r="F59" s="59"/>
      <c r="G59" s="35" t="str">
        <f t="shared" si="0"/>
        <v/>
      </c>
      <c r="H59" s="41"/>
      <c r="K59" s="7"/>
    </row>
    <row r="60" spans="1:11" s="8" customFormat="1" ht="22.5" x14ac:dyDescent="0.2">
      <c r="A60" s="33">
        <v>48</v>
      </c>
      <c r="B60" s="31" t="s">
        <v>100</v>
      </c>
      <c r="C60" s="34" t="s">
        <v>175</v>
      </c>
      <c r="D60" s="49">
        <v>400</v>
      </c>
      <c r="E60" s="51">
        <v>19.14</v>
      </c>
      <c r="F60" s="59"/>
      <c r="G60" s="35" t="str">
        <f t="shared" si="0"/>
        <v/>
      </c>
      <c r="H60" s="41"/>
      <c r="K60" s="7"/>
    </row>
    <row r="61" spans="1:11" s="8" customFormat="1" ht="22.5" x14ac:dyDescent="0.2">
      <c r="A61" s="33">
        <v>49</v>
      </c>
      <c r="B61" s="31" t="s">
        <v>101</v>
      </c>
      <c r="C61" s="34" t="s">
        <v>175</v>
      </c>
      <c r="D61" s="49">
        <v>200</v>
      </c>
      <c r="E61" s="51">
        <v>12.67</v>
      </c>
      <c r="F61" s="59"/>
      <c r="G61" s="35" t="str">
        <f t="shared" si="0"/>
        <v/>
      </c>
      <c r="H61" s="41"/>
      <c r="K61" s="7"/>
    </row>
    <row r="62" spans="1:11" s="8" customFormat="1" ht="11.25" x14ac:dyDescent="0.2">
      <c r="A62" s="33">
        <v>50</v>
      </c>
      <c r="B62" s="31" t="s">
        <v>102</v>
      </c>
      <c r="C62" s="34" t="s">
        <v>175</v>
      </c>
      <c r="D62" s="49">
        <v>200</v>
      </c>
      <c r="E62" s="51">
        <v>5.49</v>
      </c>
      <c r="F62" s="59"/>
      <c r="G62" s="35" t="str">
        <f t="shared" si="0"/>
        <v/>
      </c>
      <c r="H62" s="41"/>
      <c r="K62" s="7"/>
    </row>
    <row r="63" spans="1:11" s="8" customFormat="1" ht="22.5" x14ac:dyDescent="0.2">
      <c r="A63" s="33">
        <v>51</v>
      </c>
      <c r="B63" s="31" t="s">
        <v>103</v>
      </c>
      <c r="C63" s="34" t="s">
        <v>44</v>
      </c>
      <c r="D63" s="49">
        <v>800</v>
      </c>
      <c r="E63" s="51">
        <v>3.79</v>
      </c>
      <c r="F63" s="59"/>
      <c r="G63" s="35" t="str">
        <f t="shared" si="0"/>
        <v/>
      </c>
      <c r="H63" s="41"/>
      <c r="K63" s="7"/>
    </row>
    <row r="64" spans="1:11" s="8" customFormat="1" ht="11.25" x14ac:dyDescent="0.2">
      <c r="A64" s="33">
        <v>52</v>
      </c>
      <c r="B64" s="31" t="s">
        <v>104</v>
      </c>
      <c r="C64" s="34" t="s">
        <v>175</v>
      </c>
      <c r="D64" s="49">
        <v>30</v>
      </c>
      <c r="E64" s="51">
        <v>14.45</v>
      </c>
      <c r="F64" s="59"/>
      <c r="G64" s="35" t="str">
        <f t="shared" si="0"/>
        <v/>
      </c>
      <c r="H64" s="41"/>
      <c r="K64" s="7"/>
    </row>
    <row r="65" spans="1:11" s="8" customFormat="1" ht="22.5" x14ac:dyDescent="0.2">
      <c r="A65" s="33">
        <v>53</v>
      </c>
      <c r="B65" s="31" t="s">
        <v>105</v>
      </c>
      <c r="C65" s="34" t="s">
        <v>44</v>
      </c>
      <c r="D65" s="49">
        <v>100</v>
      </c>
      <c r="E65" s="51">
        <v>4.22</v>
      </c>
      <c r="F65" s="59"/>
      <c r="G65" s="35" t="str">
        <f t="shared" si="0"/>
        <v/>
      </c>
      <c r="H65" s="41"/>
      <c r="K65" s="7"/>
    </row>
    <row r="66" spans="1:11" s="8" customFormat="1" ht="22.5" x14ac:dyDescent="0.2">
      <c r="A66" s="33">
        <v>54</v>
      </c>
      <c r="B66" s="31" t="s">
        <v>106</v>
      </c>
      <c r="C66" s="34" t="s">
        <v>44</v>
      </c>
      <c r="D66" s="49">
        <v>100</v>
      </c>
      <c r="E66" s="51">
        <v>5.03</v>
      </c>
      <c r="F66" s="59"/>
      <c r="G66" s="35" t="str">
        <f t="shared" si="0"/>
        <v/>
      </c>
      <c r="H66" s="41"/>
      <c r="K66" s="7"/>
    </row>
    <row r="67" spans="1:11" s="8" customFormat="1" ht="11.25" x14ac:dyDescent="0.2">
      <c r="A67" s="33">
        <v>55</v>
      </c>
      <c r="B67" s="31" t="s">
        <v>107</v>
      </c>
      <c r="C67" s="34" t="s">
        <v>44</v>
      </c>
      <c r="D67" s="49">
        <v>100</v>
      </c>
      <c r="E67" s="51">
        <v>6.3</v>
      </c>
      <c r="F67" s="59"/>
      <c r="G67" s="35" t="str">
        <f t="shared" si="0"/>
        <v/>
      </c>
      <c r="H67" s="41"/>
      <c r="K67" s="7"/>
    </row>
    <row r="68" spans="1:11" s="8" customFormat="1" ht="11.25" x14ac:dyDescent="0.2">
      <c r="A68" s="33">
        <v>56</v>
      </c>
      <c r="B68" s="31" t="s">
        <v>108</v>
      </c>
      <c r="C68" s="34" t="s">
        <v>44</v>
      </c>
      <c r="D68" s="49">
        <v>200</v>
      </c>
      <c r="E68" s="51">
        <v>6.04</v>
      </c>
      <c r="F68" s="59"/>
      <c r="G68" s="35" t="str">
        <f t="shared" si="0"/>
        <v/>
      </c>
      <c r="H68" s="41"/>
      <c r="K68" s="7"/>
    </row>
    <row r="69" spans="1:11" s="8" customFormat="1" ht="11.25" x14ac:dyDescent="0.2">
      <c r="A69" s="33">
        <v>57</v>
      </c>
      <c r="B69" s="31" t="s">
        <v>109</v>
      </c>
      <c r="C69" s="34" t="s">
        <v>44</v>
      </c>
      <c r="D69" s="49">
        <v>500</v>
      </c>
      <c r="E69" s="51">
        <v>8.41</v>
      </c>
      <c r="F69" s="59"/>
      <c r="G69" s="35" t="str">
        <f t="shared" si="0"/>
        <v/>
      </c>
      <c r="H69" s="41"/>
      <c r="K69" s="7"/>
    </row>
    <row r="70" spans="1:11" s="8" customFormat="1" ht="33.75" x14ac:dyDescent="0.2">
      <c r="A70" s="33">
        <v>58</v>
      </c>
      <c r="B70" s="31" t="s">
        <v>110</v>
      </c>
      <c r="C70" s="34" t="s">
        <v>175</v>
      </c>
      <c r="D70" s="49">
        <v>300</v>
      </c>
      <c r="E70" s="51">
        <v>32.25</v>
      </c>
      <c r="F70" s="59"/>
      <c r="G70" s="35" t="str">
        <f t="shared" si="0"/>
        <v/>
      </c>
      <c r="H70" s="41"/>
      <c r="K70" s="7"/>
    </row>
    <row r="71" spans="1:11" s="8" customFormat="1" ht="11.25" x14ac:dyDescent="0.2">
      <c r="A71" s="33">
        <v>59</v>
      </c>
      <c r="B71" s="31" t="s">
        <v>111</v>
      </c>
      <c r="C71" s="34" t="s">
        <v>175</v>
      </c>
      <c r="D71" s="49">
        <v>650</v>
      </c>
      <c r="E71" s="51">
        <v>8.43</v>
      </c>
      <c r="F71" s="59"/>
      <c r="G71" s="35" t="str">
        <f t="shared" si="0"/>
        <v/>
      </c>
      <c r="H71" s="41"/>
      <c r="K71" s="7"/>
    </row>
    <row r="72" spans="1:11" s="8" customFormat="1" ht="11.25" x14ac:dyDescent="0.2">
      <c r="A72" s="33">
        <v>60</v>
      </c>
      <c r="B72" s="31" t="s">
        <v>112</v>
      </c>
      <c r="C72" s="34" t="s">
        <v>44</v>
      </c>
      <c r="D72" s="49">
        <v>700</v>
      </c>
      <c r="E72" s="51">
        <v>4.6900000000000004</v>
      </c>
      <c r="F72" s="59"/>
      <c r="G72" s="35" t="str">
        <f t="shared" si="0"/>
        <v/>
      </c>
      <c r="H72" s="41"/>
      <c r="K72" s="7"/>
    </row>
    <row r="73" spans="1:11" s="8" customFormat="1" ht="22.5" x14ac:dyDescent="0.2">
      <c r="A73" s="33">
        <v>61</v>
      </c>
      <c r="B73" s="31" t="s">
        <v>113</v>
      </c>
      <c r="C73" s="34" t="s">
        <v>44</v>
      </c>
      <c r="D73" s="49">
        <v>400</v>
      </c>
      <c r="E73" s="51">
        <v>7.37</v>
      </c>
      <c r="F73" s="59"/>
      <c r="G73" s="35" t="str">
        <f t="shared" si="0"/>
        <v/>
      </c>
      <c r="H73" s="41"/>
      <c r="K73" s="7"/>
    </row>
    <row r="74" spans="1:11" s="8" customFormat="1" ht="11.25" x14ac:dyDescent="0.2">
      <c r="A74" s="33">
        <v>62</v>
      </c>
      <c r="B74" s="31" t="s">
        <v>114</v>
      </c>
      <c r="C74" s="34" t="s">
        <v>44</v>
      </c>
      <c r="D74" s="49">
        <v>100</v>
      </c>
      <c r="E74" s="51">
        <v>4.8</v>
      </c>
      <c r="F74" s="59"/>
      <c r="G74" s="35" t="str">
        <f t="shared" si="0"/>
        <v/>
      </c>
      <c r="H74" s="41"/>
      <c r="K74" s="7"/>
    </row>
    <row r="75" spans="1:11" s="8" customFormat="1" ht="22.5" x14ac:dyDescent="0.2">
      <c r="A75" s="33">
        <v>63</v>
      </c>
      <c r="B75" s="31" t="s">
        <v>115</v>
      </c>
      <c r="C75" s="34" t="s">
        <v>44</v>
      </c>
      <c r="D75" s="49">
        <v>900</v>
      </c>
      <c r="E75" s="51">
        <v>2.17</v>
      </c>
      <c r="F75" s="59"/>
      <c r="G75" s="35" t="str">
        <f t="shared" si="0"/>
        <v/>
      </c>
      <c r="H75" s="41"/>
      <c r="K75" s="7"/>
    </row>
    <row r="76" spans="1:11" s="8" customFormat="1" ht="11.25" x14ac:dyDescent="0.2">
      <c r="A76" s="33">
        <v>64</v>
      </c>
      <c r="B76" s="31" t="s">
        <v>116</v>
      </c>
      <c r="C76" s="34" t="s">
        <v>44</v>
      </c>
      <c r="D76" s="49">
        <v>350</v>
      </c>
      <c r="E76" s="51">
        <v>23.35</v>
      </c>
      <c r="F76" s="59"/>
      <c r="G76" s="35" t="str">
        <f t="shared" si="0"/>
        <v/>
      </c>
      <c r="H76" s="41"/>
      <c r="K76" s="7"/>
    </row>
    <row r="77" spans="1:11" s="8" customFormat="1" ht="11.25" x14ac:dyDescent="0.2">
      <c r="A77" s="33">
        <v>65</v>
      </c>
      <c r="B77" s="31" t="s">
        <v>117</v>
      </c>
      <c r="C77" s="34" t="s">
        <v>175</v>
      </c>
      <c r="D77" s="49">
        <v>400</v>
      </c>
      <c r="E77" s="51">
        <v>7.5</v>
      </c>
      <c r="F77" s="59"/>
      <c r="G77" s="35" t="str">
        <f t="shared" si="0"/>
        <v/>
      </c>
      <c r="H77" s="41"/>
      <c r="K77" s="7"/>
    </row>
    <row r="78" spans="1:11" s="8" customFormat="1" ht="11.25" x14ac:dyDescent="0.2">
      <c r="A78" s="33">
        <v>66</v>
      </c>
      <c r="B78" s="31" t="s">
        <v>118</v>
      </c>
      <c r="C78" s="34" t="s">
        <v>44</v>
      </c>
      <c r="D78" s="49">
        <v>20</v>
      </c>
      <c r="E78" s="51">
        <v>10</v>
      </c>
      <c r="F78" s="59"/>
      <c r="G78" s="35" t="str">
        <f t="shared" ref="G78:G133" si="1">IF(F78="","",IF(ISTEXT(F78),"NC",F78*D78))</f>
        <v/>
      </c>
      <c r="H78" s="41"/>
      <c r="K78" s="7"/>
    </row>
    <row r="79" spans="1:11" s="8" customFormat="1" ht="11.25" x14ac:dyDescent="0.2">
      <c r="A79" s="33">
        <v>67</v>
      </c>
      <c r="B79" s="31" t="s">
        <v>119</v>
      </c>
      <c r="C79" s="34" t="s">
        <v>175</v>
      </c>
      <c r="D79" s="49">
        <v>300</v>
      </c>
      <c r="E79" s="51">
        <v>4.49</v>
      </c>
      <c r="F79" s="59"/>
      <c r="G79" s="35" t="str">
        <f t="shared" si="1"/>
        <v/>
      </c>
      <c r="H79" s="41"/>
      <c r="K79" s="7"/>
    </row>
    <row r="80" spans="1:11" s="8" customFormat="1" ht="22.5" x14ac:dyDescent="0.2">
      <c r="A80" s="33">
        <v>68</v>
      </c>
      <c r="B80" s="31" t="s">
        <v>120</v>
      </c>
      <c r="C80" s="34" t="s">
        <v>44</v>
      </c>
      <c r="D80" s="49">
        <v>400</v>
      </c>
      <c r="E80" s="51">
        <v>8.74</v>
      </c>
      <c r="F80" s="59"/>
      <c r="G80" s="35" t="str">
        <f t="shared" si="1"/>
        <v/>
      </c>
      <c r="H80" s="41"/>
      <c r="K80" s="7"/>
    </row>
    <row r="81" spans="1:11" s="8" customFormat="1" ht="22.5" x14ac:dyDescent="0.2">
      <c r="A81" s="33">
        <v>69</v>
      </c>
      <c r="B81" s="31" t="s">
        <v>121</v>
      </c>
      <c r="C81" s="34" t="s">
        <v>44</v>
      </c>
      <c r="D81" s="49">
        <v>700</v>
      </c>
      <c r="E81" s="51">
        <v>8.4</v>
      </c>
      <c r="F81" s="59"/>
      <c r="G81" s="35" t="str">
        <f t="shared" si="1"/>
        <v/>
      </c>
      <c r="H81" s="41"/>
      <c r="K81" s="7"/>
    </row>
    <row r="82" spans="1:11" s="8" customFormat="1" ht="11.25" x14ac:dyDescent="0.2">
      <c r="A82" s="33">
        <v>70</v>
      </c>
      <c r="B82" s="31" t="s">
        <v>122</v>
      </c>
      <c r="C82" s="34" t="s">
        <v>175</v>
      </c>
      <c r="D82" s="49">
        <v>400</v>
      </c>
      <c r="E82" s="51">
        <v>5.98</v>
      </c>
      <c r="F82" s="59"/>
      <c r="G82" s="35" t="str">
        <f t="shared" si="1"/>
        <v/>
      </c>
      <c r="H82" s="41"/>
      <c r="K82" s="7"/>
    </row>
    <row r="83" spans="1:11" s="8" customFormat="1" ht="11.25" x14ac:dyDescent="0.2">
      <c r="A83" s="33">
        <v>71</v>
      </c>
      <c r="B83" s="31" t="s">
        <v>123</v>
      </c>
      <c r="C83" s="34" t="s">
        <v>175</v>
      </c>
      <c r="D83" s="49">
        <v>800</v>
      </c>
      <c r="E83" s="51">
        <v>4.6100000000000003</v>
      </c>
      <c r="F83" s="59"/>
      <c r="G83" s="35" t="str">
        <f t="shared" si="1"/>
        <v/>
      </c>
      <c r="H83" s="41"/>
      <c r="K83" s="7"/>
    </row>
    <row r="84" spans="1:11" s="8" customFormat="1" ht="11.25" x14ac:dyDescent="0.2">
      <c r="A84" s="33">
        <v>72</v>
      </c>
      <c r="B84" s="31" t="s">
        <v>124</v>
      </c>
      <c r="C84" s="34" t="s">
        <v>175</v>
      </c>
      <c r="D84" s="49">
        <v>150</v>
      </c>
      <c r="E84" s="51">
        <v>6.78</v>
      </c>
      <c r="F84" s="59"/>
      <c r="G84" s="35" t="str">
        <f t="shared" si="1"/>
        <v/>
      </c>
      <c r="H84" s="41"/>
      <c r="K84" s="7"/>
    </row>
    <row r="85" spans="1:11" s="8" customFormat="1" ht="11.25" x14ac:dyDescent="0.2">
      <c r="A85" s="33">
        <v>73</v>
      </c>
      <c r="B85" s="31" t="s">
        <v>125</v>
      </c>
      <c r="C85" s="34" t="s">
        <v>175</v>
      </c>
      <c r="D85" s="49">
        <v>300</v>
      </c>
      <c r="E85" s="51">
        <v>4.79</v>
      </c>
      <c r="F85" s="59"/>
      <c r="G85" s="35" t="str">
        <f t="shared" si="1"/>
        <v/>
      </c>
      <c r="H85" s="41"/>
      <c r="K85" s="7"/>
    </row>
    <row r="86" spans="1:11" s="8" customFormat="1" ht="11.25" x14ac:dyDescent="0.2">
      <c r="A86" s="33">
        <v>74</v>
      </c>
      <c r="B86" s="31" t="s">
        <v>126</v>
      </c>
      <c r="C86" s="34" t="s">
        <v>175</v>
      </c>
      <c r="D86" s="49">
        <v>400</v>
      </c>
      <c r="E86" s="51">
        <v>9.0500000000000007</v>
      </c>
      <c r="F86" s="59"/>
      <c r="G86" s="35" t="str">
        <f t="shared" si="1"/>
        <v/>
      </c>
      <c r="H86" s="41"/>
      <c r="K86" s="7"/>
    </row>
    <row r="87" spans="1:11" s="8" customFormat="1" ht="11.25" x14ac:dyDescent="0.2">
      <c r="A87" s="33">
        <v>75</v>
      </c>
      <c r="B87" s="31" t="s">
        <v>127</v>
      </c>
      <c r="C87" s="34" t="s">
        <v>44</v>
      </c>
      <c r="D87" s="49">
        <v>700</v>
      </c>
      <c r="E87" s="51">
        <v>7.14</v>
      </c>
      <c r="F87" s="59"/>
      <c r="G87" s="35" t="str">
        <f t="shared" si="1"/>
        <v/>
      </c>
      <c r="H87" s="41"/>
      <c r="K87" s="7"/>
    </row>
    <row r="88" spans="1:11" s="8" customFormat="1" ht="22.5" x14ac:dyDescent="0.2">
      <c r="A88" s="33">
        <v>76</v>
      </c>
      <c r="B88" s="31" t="s">
        <v>128</v>
      </c>
      <c r="C88" s="34" t="s">
        <v>174</v>
      </c>
      <c r="D88" s="49">
        <v>1500</v>
      </c>
      <c r="E88" s="51">
        <v>6.08</v>
      </c>
      <c r="F88" s="59"/>
      <c r="G88" s="35" t="str">
        <f t="shared" si="1"/>
        <v/>
      </c>
      <c r="H88" s="41"/>
      <c r="K88" s="7"/>
    </row>
    <row r="89" spans="1:11" s="8" customFormat="1" ht="22.5" x14ac:dyDescent="0.2">
      <c r="A89" s="33">
        <v>77</v>
      </c>
      <c r="B89" s="31" t="s">
        <v>129</v>
      </c>
      <c r="C89" s="34" t="s">
        <v>175</v>
      </c>
      <c r="D89" s="49">
        <v>400</v>
      </c>
      <c r="E89" s="51">
        <v>22.36</v>
      </c>
      <c r="F89" s="59"/>
      <c r="G89" s="35" t="str">
        <f t="shared" si="1"/>
        <v/>
      </c>
      <c r="H89" s="41"/>
      <c r="K89" s="7"/>
    </row>
    <row r="90" spans="1:11" s="8" customFormat="1" ht="11.25" x14ac:dyDescent="0.2">
      <c r="A90" s="33">
        <v>78</v>
      </c>
      <c r="B90" s="31" t="s">
        <v>130</v>
      </c>
      <c r="C90" s="34" t="s">
        <v>175</v>
      </c>
      <c r="D90" s="49">
        <v>300</v>
      </c>
      <c r="E90" s="51">
        <v>7</v>
      </c>
      <c r="F90" s="59"/>
      <c r="G90" s="35" t="str">
        <f t="shared" si="1"/>
        <v/>
      </c>
      <c r="H90" s="41"/>
      <c r="K90" s="7"/>
    </row>
    <row r="91" spans="1:11" s="8" customFormat="1" ht="22.5" x14ac:dyDescent="0.2">
      <c r="A91" s="33">
        <v>79</v>
      </c>
      <c r="B91" s="31" t="s">
        <v>131</v>
      </c>
      <c r="C91" s="34" t="s">
        <v>175</v>
      </c>
      <c r="D91" s="49">
        <v>30</v>
      </c>
      <c r="E91" s="51">
        <v>14.51</v>
      </c>
      <c r="F91" s="59"/>
      <c r="G91" s="35" t="str">
        <f t="shared" si="1"/>
        <v/>
      </c>
      <c r="H91" s="41"/>
      <c r="K91" s="7"/>
    </row>
    <row r="92" spans="1:11" s="8" customFormat="1" ht="22.5" x14ac:dyDescent="0.2">
      <c r="A92" s="33">
        <v>80</v>
      </c>
      <c r="B92" s="31" t="s">
        <v>132</v>
      </c>
      <c r="C92" s="34" t="s">
        <v>44</v>
      </c>
      <c r="D92" s="49">
        <v>300</v>
      </c>
      <c r="E92" s="51">
        <v>8.8000000000000007</v>
      </c>
      <c r="F92" s="59"/>
      <c r="G92" s="35" t="str">
        <f t="shared" si="1"/>
        <v/>
      </c>
      <c r="H92" s="41"/>
      <c r="K92" s="7"/>
    </row>
    <row r="93" spans="1:11" s="8" customFormat="1" ht="22.5" x14ac:dyDescent="0.2">
      <c r="A93" s="33">
        <v>81</v>
      </c>
      <c r="B93" s="31" t="s">
        <v>133</v>
      </c>
      <c r="C93" s="34" t="s">
        <v>44</v>
      </c>
      <c r="D93" s="49">
        <v>300</v>
      </c>
      <c r="E93" s="51">
        <v>4.63</v>
      </c>
      <c r="F93" s="59"/>
      <c r="G93" s="35" t="str">
        <f t="shared" si="1"/>
        <v/>
      </c>
      <c r="H93" s="41"/>
      <c r="K93" s="7"/>
    </row>
    <row r="94" spans="1:11" s="8" customFormat="1" ht="22.5" x14ac:dyDescent="0.2">
      <c r="A94" s="33">
        <v>82</v>
      </c>
      <c r="B94" s="31" t="s">
        <v>134</v>
      </c>
      <c r="C94" s="34" t="s">
        <v>44</v>
      </c>
      <c r="D94" s="49">
        <v>300</v>
      </c>
      <c r="E94" s="51">
        <v>5.3</v>
      </c>
      <c r="F94" s="59"/>
      <c r="G94" s="35" t="str">
        <f t="shared" si="1"/>
        <v/>
      </c>
      <c r="H94" s="41"/>
      <c r="K94" s="7"/>
    </row>
    <row r="95" spans="1:11" s="8" customFormat="1" ht="11.25" x14ac:dyDescent="0.2">
      <c r="A95" s="33">
        <v>83</v>
      </c>
      <c r="B95" s="31" t="s">
        <v>135</v>
      </c>
      <c r="C95" s="34" t="s">
        <v>44</v>
      </c>
      <c r="D95" s="49">
        <v>300</v>
      </c>
      <c r="E95" s="51">
        <v>4.93</v>
      </c>
      <c r="F95" s="59"/>
      <c r="G95" s="35" t="str">
        <f t="shared" si="1"/>
        <v/>
      </c>
      <c r="H95" s="41"/>
      <c r="K95" s="7"/>
    </row>
    <row r="96" spans="1:11" s="8" customFormat="1" ht="33.75" x14ac:dyDescent="0.2">
      <c r="A96" s="33">
        <v>84</v>
      </c>
      <c r="B96" s="31" t="s">
        <v>136</v>
      </c>
      <c r="C96" s="34" t="s">
        <v>44</v>
      </c>
      <c r="D96" s="49">
        <v>300</v>
      </c>
      <c r="E96" s="51">
        <v>8.35</v>
      </c>
      <c r="F96" s="59"/>
      <c r="G96" s="35" t="str">
        <f t="shared" si="1"/>
        <v/>
      </c>
      <c r="H96" s="41"/>
      <c r="K96" s="7"/>
    </row>
    <row r="97" spans="1:11" s="8" customFormat="1" ht="11.25" x14ac:dyDescent="0.2">
      <c r="A97" s="33">
        <v>85</v>
      </c>
      <c r="B97" s="31" t="s">
        <v>137</v>
      </c>
      <c r="C97" s="34" t="s">
        <v>175</v>
      </c>
      <c r="D97" s="49">
        <v>300</v>
      </c>
      <c r="E97" s="51">
        <v>3.45</v>
      </c>
      <c r="F97" s="59"/>
      <c r="G97" s="35" t="str">
        <f t="shared" si="1"/>
        <v/>
      </c>
      <c r="H97" s="41"/>
      <c r="K97" s="7"/>
    </row>
    <row r="98" spans="1:11" s="8" customFormat="1" ht="11.25" x14ac:dyDescent="0.2">
      <c r="A98" s="33">
        <v>86</v>
      </c>
      <c r="B98" s="31" t="s">
        <v>138</v>
      </c>
      <c r="C98" s="34" t="s">
        <v>175</v>
      </c>
      <c r="D98" s="49">
        <v>400</v>
      </c>
      <c r="E98" s="51">
        <v>5.98</v>
      </c>
      <c r="F98" s="59"/>
      <c r="G98" s="35" t="str">
        <f t="shared" si="1"/>
        <v/>
      </c>
      <c r="H98" s="41"/>
      <c r="K98" s="7"/>
    </row>
    <row r="99" spans="1:11" s="8" customFormat="1" ht="22.5" x14ac:dyDescent="0.2">
      <c r="A99" s="33">
        <v>87</v>
      </c>
      <c r="B99" s="31" t="s">
        <v>139</v>
      </c>
      <c r="C99" s="34" t="s">
        <v>44</v>
      </c>
      <c r="D99" s="49">
        <v>150</v>
      </c>
      <c r="E99" s="51">
        <v>4.5</v>
      </c>
      <c r="F99" s="59"/>
      <c r="G99" s="35" t="str">
        <f t="shared" si="1"/>
        <v/>
      </c>
      <c r="H99" s="41"/>
      <c r="K99" s="7"/>
    </row>
    <row r="100" spans="1:11" s="8" customFormat="1" ht="11.25" x14ac:dyDescent="0.2">
      <c r="A100" s="33">
        <v>88</v>
      </c>
      <c r="B100" s="31" t="s">
        <v>140</v>
      </c>
      <c r="C100" s="34" t="s">
        <v>44</v>
      </c>
      <c r="D100" s="49">
        <v>400</v>
      </c>
      <c r="E100" s="51">
        <v>3.44</v>
      </c>
      <c r="F100" s="59"/>
      <c r="G100" s="35" t="str">
        <f t="shared" si="1"/>
        <v/>
      </c>
      <c r="H100" s="41"/>
      <c r="K100" s="7"/>
    </row>
    <row r="101" spans="1:11" s="8" customFormat="1" ht="11.25" x14ac:dyDescent="0.2">
      <c r="A101" s="33">
        <v>89</v>
      </c>
      <c r="B101" s="31" t="s">
        <v>141</v>
      </c>
      <c r="C101" s="34" t="s">
        <v>44</v>
      </c>
      <c r="D101" s="49">
        <v>1000</v>
      </c>
      <c r="E101" s="51">
        <v>1.7</v>
      </c>
      <c r="F101" s="59"/>
      <c r="G101" s="35" t="str">
        <f t="shared" si="1"/>
        <v/>
      </c>
      <c r="H101" s="41"/>
      <c r="K101" s="7"/>
    </row>
    <row r="102" spans="1:11" s="8" customFormat="1" ht="11.25" x14ac:dyDescent="0.2">
      <c r="A102" s="33">
        <v>90</v>
      </c>
      <c r="B102" s="31" t="s">
        <v>142</v>
      </c>
      <c r="C102" s="34" t="s">
        <v>44</v>
      </c>
      <c r="D102" s="49">
        <v>800</v>
      </c>
      <c r="E102" s="51">
        <v>1.83</v>
      </c>
      <c r="F102" s="59"/>
      <c r="G102" s="35" t="str">
        <f t="shared" si="1"/>
        <v/>
      </c>
      <c r="H102" s="41"/>
      <c r="K102" s="7"/>
    </row>
    <row r="103" spans="1:11" s="8" customFormat="1" ht="11.25" x14ac:dyDescent="0.2">
      <c r="A103" s="33">
        <v>91</v>
      </c>
      <c r="B103" s="31" t="s">
        <v>143</v>
      </c>
      <c r="C103" s="34" t="s">
        <v>44</v>
      </c>
      <c r="D103" s="49">
        <v>5000</v>
      </c>
      <c r="E103" s="51">
        <v>1.49</v>
      </c>
      <c r="F103" s="59"/>
      <c r="G103" s="35" t="str">
        <f t="shared" si="1"/>
        <v/>
      </c>
      <c r="H103" s="41"/>
      <c r="K103" s="7"/>
    </row>
    <row r="104" spans="1:11" s="8" customFormat="1" ht="11.25" x14ac:dyDescent="0.2">
      <c r="A104" s="33">
        <v>92</v>
      </c>
      <c r="B104" s="31" t="s">
        <v>144</v>
      </c>
      <c r="C104" s="34" t="s">
        <v>44</v>
      </c>
      <c r="D104" s="49">
        <v>900</v>
      </c>
      <c r="E104" s="51">
        <v>7.07</v>
      </c>
      <c r="F104" s="59"/>
      <c r="G104" s="35" t="str">
        <f t="shared" si="1"/>
        <v/>
      </c>
      <c r="H104" s="41"/>
      <c r="K104" s="7"/>
    </row>
    <row r="105" spans="1:11" s="8" customFormat="1" ht="22.5" x14ac:dyDescent="0.2">
      <c r="A105" s="33">
        <v>93</v>
      </c>
      <c r="B105" s="31" t="s">
        <v>145</v>
      </c>
      <c r="C105" s="34" t="s">
        <v>44</v>
      </c>
      <c r="D105" s="49">
        <v>524</v>
      </c>
      <c r="E105" s="51">
        <v>7.59</v>
      </c>
      <c r="F105" s="59"/>
      <c r="G105" s="35" t="str">
        <f t="shared" si="1"/>
        <v/>
      </c>
      <c r="H105" s="41"/>
      <c r="K105" s="7"/>
    </row>
    <row r="106" spans="1:11" s="8" customFormat="1" ht="22.5" x14ac:dyDescent="0.2">
      <c r="A106" s="33">
        <v>94</v>
      </c>
      <c r="B106" s="31" t="s">
        <v>146</v>
      </c>
      <c r="C106" s="34" t="s">
        <v>44</v>
      </c>
      <c r="D106" s="49">
        <v>600</v>
      </c>
      <c r="E106" s="51">
        <v>1.96</v>
      </c>
      <c r="F106" s="59"/>
      <c r="G106" s="35" t="str">
        <f t="shared" si="1"/>
        <v/>
      </c>
      <c r="H106" s="41"/>
      <c r="K106" s="7"/>
    </row>
    <row r="107" spans="1:11" s="8" customFormat="1" ht="22.5" x14ac:dyDescent="0.2">
      <c r="A107" s="33">
        <v>95</v>
      </c>
      <c r="B107" s="31" t="s">
        <v>147</v>
      </c>
      <c r="C107" s="34" t="s">
        <v>44</v>
      </c>
      <c r="D107" s="49">
        <v>600</v>
      </c>
      <c r="E107" s="51">
        <v>11.67</v>
      </c>
      <c r="F107" s="59"/>
      <c r="G107" s="35" t="str">
        <f t="shared" si="1"/>
        <v/>
      </c>
      <c r="H107" s="41"/>
      <c r="K107" s="7"/>
    </row>
    <row r="108" spans="1:11" s="8" customFormat="1" ht="22.5" x14ac:dyDescent="0.2">
      <c r="A108" s="33">
        <v>96</v>
      </c>
      <c r="B108" s="31" t="s">
        <v>148</v>
      </c>
      <c r="C108" s="34" t="s">
        <v>44</v>
      </c>
      <c r="D108" s="49">
        <v>1050</v>
      </c>
      <c r="E108" s="51">
        <v>8.5299999999999994</v>
      </c>
      <c r="F108" s="59"/>
      <c r="G108" s="35" t="str">
        <f t="shared" si="1"/>
        <v/>
      </c>
      <c r="H108" s="41"/>
      <c r="K108" s="7"/>
    </row>
    <row r="109" spans="1:11" s="8" customFormat="1" ht="11.25" x14ac:dyDescent="0.2">
      <c r="A109" s="33">
        <v>97</v>
      </c>
      <c r="B109" s="31" t="s">
        <v>149</v>
      </c>
      <c r="C109" s="34" t="s">
        <v>44</v>
      </c>
      <c r="D109" s="49">
        <v>300</v>
      </c>
      <c r="E109" s="51">
        <v>8.44</v>
      </c>
      <c r="F109" s="59"/>
      <c r="G109" s="35" t="str">
        <f t="shared" si="1"/>
        <v/>
      </c>
      <c r="H109" s="41"/>
      <c r="K109" s="7"/>
    </row>
    <row r="110" spans="1:11" s="8" customFormat="1" ht="11.25" x14ac:dyDescent="0.2">
      <c r="A110" s="33">
        <v>98</v>
      </c>
      <c r="B110" s="31" t="s">
        <v>150</v>
      </c>
      <c r="C110" s="34" t="s">
        <v>44</v>
      </c>
      <c r="D110" s="49">
        <v>100</v>
      </c>
      <c r="E110" s="51">
        <v>8.15</v>
      </c>
      <c r="F110" s="59"/>
      <c r="G110" s="35" t="str">
        <f t="shared" si="1"/>
        <v/>
      </c>
      <c r="H110" s="41"/>
      <c r="K110" s="7"/>
    </row>
    <row r="111" spans="1:11" s="8" customFormat="1" ht="22.5" x14ac:dyDescent="0.2">
      <c r="A111" s="33">
        <v>99</v>
      </c>
      <c r="B111" s="31" t="s">
        <v>151</v>
      </c>
      <c r="C111" s="34" t="s">
        <v>44</v>
      </c>
      <c r="D111" s="49">
        <v>400</v>
      </c>
      <c r="E111" s="51">
        <v>8.17</v>
      </c>
      <c r="F111" s="59"/>
      <c r="G111" s="35" t="str">
        <f t="shared" si="1"/>
        <v/>
      </c>
      <c r="H111" s="41"/>
      <c r="K111" s="7"/>
    </row>
    <row r="112" spans="1:11" s="8" customFormat="1" ht="22.5" x14ac:dyDescent="0.2">
      <c r="A112" s="33">
        <v>100</v>
      </c>
      <c r="B112" s="31" t="s">
        <v>152</v>
      </c>
      <c r="C112" s="34" t="s">
        <v>175</v>
      </c>
      <c r="D112" s="49">
        <v>300</v>
      </c>
      <c r="E112" s="51">
        <v>43.52</v>
      </c>
      <c r="F112" s="59"/>
      <c r="G112" s="35" t="str">
        <f t="shared" si="1"/>
        <v/>
      </c>
      <c r="H112" s="41"/>
      <c r="K112" s="7"/>
    </row>
    <row r="113" spans="1:11" s="8" customFormat="1" ht="11.25" x14ac:dyDescent="0.2">
      <c r="A113" s="33">
        <v>101</v>
      </c>
      <c r="B113" s="31" t="s">
        <v>153</v>
      </c>
      <c r="C113" s="34" t="s">
        <v>175</v>
      </c>
      <c r="D113" s="49">
        <v>150</v>
      </c>
      <c r="E113" s="51">
        <v>4.28</v>
      </c>
      <c r="F113" s="59"/>
      <c r="G113" s="35" t="str">
        <f t="shared" si="1"/>
        <v/>
      </c>
      <c r="H113" s="41"/>
      <c r="K113" s="7"/>
    </row>
    <row r="114" spans="1:11" s="8" customFormat="1" ht="11.25" x14ac:dyDescent="0.2">
      <c r="A114" s="33">
        <v>102</v>
      </c>
      <c r="B114" s="31" t="s">
        <v>154</v>
      </c>
      <c r="C114" s="34" t="s">
        <v>175</v>
      </c>
      <c r="D114" s="49">
        <v>350</v>
      </c>
      <c r="E114" s="51">
        <v>8.8800000000000008</v>
      </c>
      <c r="F114" s="59"/>
      <c r="G114" s="35" t="str">
        <f t="shared" si="1"/>
        <v/>
      </c>
      <c r="H114" s="41"/>
      <c r="K114" s="7"/>
    </row>
    <row r="115" spans="1:11" s="8" customFormat="1" ht="11.25" x14ac:dyDescent="0.2">
      <c r="A115" s="33">
        <v>103</v>
      </c>
      <c r="B115" s="31" t="s">
        <v>155</v>
      </c>
      <c r="C115" s="34" t="s">
        <v>175</v>
      </c>
      <c r="D115" s="49">
        <v>655</v>
      </c>
      <c r="E115" s="51">
        <v>27.6</v>
      </c>
      <c r="F115" s="59"/>
      <c r="G115" s="35" t="str">
        <f t="shared" si="1"/>
        <v/>
      </c>
      <c r="H115" s="41"/>
      <c r="K115" s="7"/>
    </row>
    <row r="116" spans="1:11" s="8" customFormat="1" ht="22.5" x14ac:dyDescent="0.2">
      <c r="A116" s="33">
        <v>104</v>
      </c>
      <c r="B116" s="31" t="s">
        <v>156</v>
      </c>
      <c r="C116" s="34" t="s">
        <v>175</v>
      </c>
      <c r="D116" s="49">
        <v>300</v>
      </c>
      <c r="E116" s="51">
        <v>40.119999999999997</v>
      </c>
      <c r="F116" s="59"/>
      <c r="G116" s="35" t="str">
        <f t="shared" si="1"/>
        <v/>
      </c>
      <c r="H116" s="41"/>
      <c r="K116" s="7"/>
    </row>
    <row r="117" spans="1:11" s="8" customFormat="1" ht="33.75" x14ac:dyDescent="0.2">
      <c r="A117" s="33">
        <v>105</v>
      </c>
      <c r="B117" s="31" t="s">
        <v>157</v>
      </c>
      <c r="C117" s="34" t="s">
        <v>44</v>
      </c>
      <c r="D117" s="49">
        <v>620</v>
      </c>
      <c r="E117" s="51">
        <v>8.51</v>
      </c>
      <c r="F117" s="59"/>
      <c r="G117" s="35" t="str">
        <f t="shared" si="1"/>
        <v/>
      </c>
      <c r="H117" s="41"/>
      <c r="K117" s="7"/>
    </row>
    <row r="118" spans="1:11" s="8" customFormat="1" ht="22.5" x14ac:dyDescent="0.2">
      <c r="A118" s="33">
        <v>106</v>
      </c>
      <c r="B118" s="31" t="s">
        <v>158</v>
      </c>
      <c r="C118" s="34" t="s">
        <v>44</v>
      </c>
      <c r="D118" s="49">
        <v>700</v>
      </c>
      <c r="E118" s="51">
        <v>8.5</v>
      </c>
      <c r="F118" s="59"/>
      <c r="G118" s="35" t="str">
        <f t="shared" si="1"/>
        <v/>
      </c>
      <c r="H118" s="41"/>
      <c r="K118" s="7"/>
    </row>
    <row r="119" spans="1:11" s="8" customFormat="1" ht="11.25" x14ac:dyDescent="0.2">
      <c r="A119" s="33">
        <v>107</v>
      </c>
      <c r="B119" s="31" t="s">
        <v>159</v>
      </c>
      <c r="C119" s="34" t="s">
        <v>44</v>
      </c>
      <c r="D119" s="49">
        <v>100</v>
      </c>
      <c r="E119" s="51">
        <v>2.98</v>
      </c>
      <c r="F119" s="59"/>
      <c r="G119" s="35" t="str">
        <f t="shared" si="1"/>
        <v/>
      </c>
      <c r="H119" s="41"/>
      <c r="K119" s="7"/>
    </row>
    <row r="120" spans="1:11" s="8" customFormat="1" ht="11.25" x14ac:dyDescent="0.2">
      <c r="A120" s="33">
        <v>108</v>
      </c>
      <c r="B120" s="31" t="s">
        <v>160</v>
      </c>
      <c r="C120" s="34" t="s">
        <v>44</v>
      </c>
      <c r="D120" s="49">
        <v>60</v>
      </c>
      <c r="E120" s="51">
        <v>7.01</v>
      </c>
      <c r="F120" s="59"/>
      <c r="G120" s="35" t="str">
        <f t="shared" si="1"/>
        <v/>
      </c>
      <c r="H120" s="41"/>
      <c r="K120" s="7"/>
    </row>
    <row r="121" spans="1:11" s="8" customFormat="1" ht="11.25" x14ac:dyDescent="0.2">
      <c r="A121" s="33">
        <v>109</v>
      </c>
      <c r="B121" s="31" t="s">
        <v>161</v>
      </c>
      <c r="C121" s="34" t="s">
        <v>44</v>
      </c>
      <c r="D121" s="49">
        <v>500</v>
      </c>
      <c r="E121" s="51">
        <v>1.82</v>
      </c>
      <c r="F121" s="59"/>
      <c r="G121" s="35" t="str">
        <f t="shared" si="1"/>
        <v/>
      </c>
      <c r="H121" s="41"/>
      <c r="K121" s="7"/>
    </row>
    <row r="122" spans="1:11" s="8" customFormat="1" ht="11.25" x14ac:dyDescent="0.2">
      <c r="A122" s="33">
        <v>110</v>
      </c>
      <c r="B122" s="31" t="s">
        <v>162</v>
      </c>
      <c r="C122" s="34" t="s">
        <v>44</v>
      </c>
      <c r="D122" s="49">
        <v>60</v>
      </c>
      <c r="E122" s="51">
        <v>6.68</v>
      </c>
      <c r="F122" s="59"/>
      <c r="G122" s="35" t="str">
        <f t="shared" si="1"/>
        <v/>
      </c>
      <c r="H122" s="41"/>
      <c r="K122" s="7"/>
    </row>
    <row r="123" spans="1:11" s="8" customFormat="1" ht="11.25" x14ac:dyDescent="0.2">
      <c r="A123" s="33">
        <v>111</v>
      </c>
      <c r="B123" s="31" t="s">
        <v>163</v>
      </c>
      <c r="C123" s="34" t="s">
        <v>44</v>
      </c>
      <c r="D123" s="49">
        <v>60</v>
      </c>
      <c r="E123" s="51">
        <v>8.66</v>
      </c>
      <c r="F123" s="59"/>
      <c r="G123" s="35" t="str">
        <f t="shared" si="1"/>
        <v/>
      </c>
      <c r="H123" s="41"/>
      <c r="K123" s="7"/>
    </row>
    <row r="124" spans="1:11" s="8" customFormat="1" ht="11.25" x14ac:dyDescent="0.2">
      <c r="A124" s="33">
        <v>112</v>
      </c>
      <c r="B124" s="31" t="s">
        <v>164</v>
      </c>
      <c r="C124" s="34" t="s">
        <v>44</v>
      </c>
      <c r="D124" s="49">
        <v>60</v>
      </c>
      <c r="E124" s="51">
        <v>8.74</v>
      </c>
      <c r="F124" s="59"/>
      <c r="G124" s="35" t="str">
        <f t="shared" si="1"/>
        <v/>
      </c>
      <c r="H124" s="41"/>
      <c r="K124" s="7"/>
    </row>
    <row r="125" spans="1:11" s="8" customFormat="1" ht="11.25" x14ac:dyDescent="0.2">
      <c r="A125" s="33">
        <v>113</v>
      </c>
      <c r="B125" s="31" t="s">
        <v>165</v>
      </c>
      <c r="C125" s="34" t="s">
        <v>44</v>
      </c>
      <c r="D125" s="49">
        <v>344</v>
      </c>
      <c r="E125" s="51">
        <v>5.64</v>
      </c>
      <c r="F125" s="59"/>
      <c r="G125" s="35" t="str">
        <f t="shared" si="1"/>
        <v/>
      </c>
      <c r="H125" s="41"/>
      <c r="K125" s="7"/>
    </row>
    <row r="126" spans="1:11" s="8" customFormat="1" ht="11.25" x14ac:dyDescent="0.2">
      <c r="A126" s="33">
        <v>114</v>
      </c>
      <c r="B126" s="31" t="s">
        <v>166</v>
      </c>
      <c r="C126" s="34" t="s">
        <v>44</v>
      </c>
      <c r="D126" s="49">
        <v>344</v>
      </c>
      <c r="E126" s="51">
        <v>7.15</v>
      </c>
      <c r="F126" s="59"/>
      <c r="G126" s="35" t="str">
        <f t="shared" si="1"/>
        <v/>
      </c>
      <c r="H126" s="41"/>
      <c r="K126" s="7"/>
    </row>
    <row r="127" spans="1:11" s="8" customFormat="1" ht="11.25" x14ac:dyDescent="0.2">
      <c r="A127" s="33">
        <v>115</v>
      </c>
      <c r="B127" s="31" t="s">
        <v>167</v>
      </c>
      <c r="C127" s="34" t="s">
        <v>44</v>
      </c>
      <c r="D127" s="49">
        <v>344</v>
      </c>
      <c r="E127" s="51">
        <v>7</v>
      </c>
      <c r="F127" s="59"/>
      <c r="G127" s="35" t="str">
        <f t="shared" si="1"/>
        <v/>
      </c>
      <c r="H127" s="41"/>
      <c r="K127" s="7"/>
    </row>
    <row r="128" spans="1:11" s="8" customFormat="1" ht="11.25" x14ac:dyDescent="0.2">
      <c r="A128" s="33">
        <v>116</v>
      </c>
      <c r="B128" s="31" t="s">
        <v>168</v>
      </c>
      <c r="C128" s="34" t="s">
        <v>175</v>
      </c>
      <c r="D128" s="49">
        <v>400</v>
      </c>
      <c r="E128" s="51">
        <v>6.27</v>
      </c>
      <c r="F128" s="59"/>
      <c r="G128" s="35" t="str">
        <f t="shared" si="1"/>
        <v/>
      </c>
      <c r="H128" s="41"/>
      <c r="K128" s="7"/>
    </row>
    <row r="129" spans="1:11" s="8" customFormat="1" ht="11.25" x14ac:dyDescent="0.2">
      <c r="A129" s="33">
        <v>117</v>
      </c>
      <c r="B129" s="31" t="s">
        <v>169</v>
      </c>
      <c r="C129" s="34" t="s">
        <v>44</v>
      </c>
      <c r="D129" s="49">
        <v>24</v>
      </c>
      <c r="E129" s="51">
        <v>152.16</v>
      </c>
      <c r="F129" s="59"/>
      <c r="G129" s="35" t="str">
        <f t="shared" si="1"/>
        <v/>
      </c>
      <c r="H129" s="41"/>
      <c r="K129" s="7"/>
    </row>
    <row r="130" spans="1:11" s="8" customFormat="1" ht="11.25" x14ac:dyDescent="0.2">
      <c r="A130" s="33">
        <v>118</v>
      </c>
      <c r="B130" s="31" t="s">
        <v>170</v>
      </c>
      <c r="C130" s="34" t="s">
        <v>44</v>
      </c>
      <c r="D130" s="49">
        <v>150</v>
      </c>
      <c r="E130" s="51">
        <v>6.24</v>
      </c>
      <c r="F130" s="59"/>
      <c r="G130" s="35" t="str">
        <f t="shared" si="1"/>
        <v/>
      </c>
      <c r="H130" s="41"/>
      <c r="K130" s="7"/>
    </row>
    <row r="131" spans="1:11" s="8" customFormat="1" ht="11.25" x14ac:dyDescent="0.2">
      <c r="A131" s="33">
        <v>119</v>
      </c>
      <c r="B131" s="31" t="s">
        <v>171</v>
      </c>
      <c r="C131" s="34" t="s">
        <v>175</v>
      </c>
      <c r="D131" s="49">
        <v>600</v>
      </c>
      <c r="E131" s="51">
        <v>14.79</v>
      </c>
      <c r="F131" s="59"/>
      <c r="G131" s="35" t="str">
        <f t="shared" si="1"/>
        <v/>
      </c>
      <c r="H131" s="41"/>
      <c r="K131" s="7"/>
    </row>
    <row r="132" spans="1:11" s="8" customFormat="1" ht="11.25" x14ac:dyDescent="0.2">
      <c r="A132" s="33">
        <v>120</v>
      </c>
      <c r="B132" s="31" t="s">
        <v>172</v>
      </c>
      <c r="C132" s="34" t="s">
        <v>44</v>
      </c>
      <c r="D132" s="49">
        <v>200</v>
      </c>
      <c r="E132" s="51">
        <v>5.04</v>
      </c>
      <c r="F132" s="59"/>
      <c r="G132" s="35" t="str">
        <f t="shared" si="1"/>
        <v/>
      </c>
      <c r="H132" s="41"/>
      <c r="K132" s="7"/>
    </row>
    <row r="133" spans="1:11" s="8" customFormat="1" ht="33.75" x14ac:dyDescent="0.2">
      <c r="A133" s="33">
        <v>121</v>
      </c>
      <c r="B133" s="31" t="s">
        <v>173</v>
      </c>
      <c r="C133" s="34" t="s">
        <v>44</v>
      </c>
      <c r="D133" s="49">
        <v>150</v>
      </c>
      <c r="E133" s="51">
        <v>6.94</v>
      </c>
      <c r="F133" s="59"/>
      <c r="G133" s="35" t="str">
        <f t="shared" si="1"/>
        <v/>
      </c>
      <c r="H133" s="41"/>
      <c r="K133" s="7"/>
    </row>
    <row r="134" spans="1:11" s="27" customFormat="1" ht="9" x14ac:dyDescent="0.2">
      <c r="A134" s="37"/>
      <c r="E134" s="47"/>
      <c r="F134" s="63" t="s">
        <v>27</v>
      </c>
      <c r="G134" s="64"/>
      <c r="H134" s="42"/>
    </row>
    <row r="135" spans="1:11" ht="14.25" customHeight="1" x14ac:dyDescent="0.2">
      <c r="F135" s="65" t="str">
        <f>IF(SUM(G13:G133)=0,"",SUM(G13:G133))</f>
        <v/>
      </c>
      <c r="G135" s="66"/>
      <c r="H135" s="43"/>
    </row>
    <row r="136" spans="1:11" s="38" customFormat="1" ht="9" x14ac:dyDescent="0.2">
      <c r="A136" s="60" t="str">
        <f>" - "&amp;Dados!B23</f>
        <v xml:space="preserve"> - A entrega do presente objeto será de acordo com a necessidade da Secretaria e seus setores, conforme pedido do Responsável.</v>
      </c>
      <c r="B136" s="60"/>
      <c r="C136" s="60"/>
      <c r="D136" s="60"/>
      <c r="E136" s="60"/>
      <c r="F136" s="60"/>
      <c r="G136" s="60"/>
      <c r="H136" s="44"/>
    </row>
    <row r="137" spans="1:11" s="38" customFormat="1" ht="23.25" customHeight="1" x14ac:dyDescent="0.2">
      <c r="A137" s="60" t="str">
        <f>" - "&amp;Dados!B24</f>
        <v xml:space="preserve"> - A entrega do presente objeto ocorrerá na Secretaria Municipal de Desenvolvimento Social localizado Rodovia RJ 148 34 und 02, depósito, Asa Sul, Sumidouro, no horário das 09:00 às 16:00 horas.</v>
      </c>
      <c r="B137" s="60"/>
      <c r="C137" s="60"/>
      <c r="D137" s="60"/>
      <c r="E137" s="60"/>
      <c r="F137" s="60"/>
      <c r="G137" s="60"/>
      <c r="H137" s="44"/>
    </row>
    <row r="138" spans="1:11" s="38" customFormat="1" ht="23.25" customHeight="1" x14ac:dyDescent="0.2">
      <c r="A138" s="60" t="str">
        <f>" - "&amp;Dados!B25</f>
        <v xml:space="preserve"> - O pagamento do objeto de que trata o PREGÃO ELETRÔNICO 025/2023, será efetuado pela Tesouraria da Secretaria Municipal de Desenvolvimento Social de Sumidouro.</v>
      </c>
      <c r="B138" s="60"/>
      <c r="C138" s="60"/>
      <c r="D138" s="60"/>
      <c r="E138" s="60"/>
      <c r="F138" s="60"/>
      <c r="G138" s="60"/>
      <c r="H138" s="44"/>
    </row>
    <row r="139" spans="1:11" s="27" customFormat="1" ht="9" x14ac:dyDescent="0.2">
      <c r="A139" s="60" t="str">
        <f>" - "&amp;Dados!B26</f>
        <v xml:space="preserve"> - Proposta válida por 60 (sessenta) dias</v>
      </c>
      <c r="B139" s="60"/>
      <c r="C139" s="60"/>
      <c r="D139" s="60"/>
      <c r="E139" s="60"/>
      <c r="F139" s="60"/>
      <c r="G139" s="60"/>
      <c r="H139" s="42"/>
    </row>
    <row r="140" spans="1:11" ht="21" customHeight="1" x14ac:dyDescent="0.2">
      <c r="A140" s="60" t="str">
        <f>" - "&amp;Dados!B28</f>
        <v xml:space="preserve"> - A Licitante poderá apresentar prospecto, ficha técnica ou outros documentos com informações que permitam a melhor identificação e qualificação do(s) item(ns) licitado(s);</v>
      </c>
      <c r="B140" s="60"/>
      <c r="C140" s="60"/>
      <c r="D140" s="60"/>
      <c r="E140" s="60"/>
      <c r="F140" s="60"/>
      <c r="G140" s="60"/>
      <c r="H140" s="45"/>
    </row>
    <row r="141" spans="1:11" ht="21.75" customHeight="1" x14ac:dyDescent="0.2">
      <c r="A141" s="60" t="str">
        <f>" - "&amp;Dados!B29</f>
        <v xml:space="preserve"> - A proposta de preços ajustada ao lance final deverá conter o valor numérico dos preços unitários e totais, não podendo exceder o valor do lance final;</v>
      </c>
      <c r="B141" s="60"/>
      <c r="C141" s="60"/>
      <c r="D141" s="60"/>
      <c r="E141" s="60"/>
      <c r="F141" s="60"/>
      <c r="G141" s="60"/>
      <c r="H141" s="45"/>
    </row>
    <row r="142" spans="1:11" ht="21.75" customHeight="1" x14ac:dyDescent="0.2">
      <c r="A142"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42" s="60"/>
      <c r="C142" s="60"/>
      <c r="D142" s="60"/>
      <c r="E142" s="60"/>
      <c r="F142" s="60"/>
      <c r="G142" s="60"/>
      <c r="H142" s="45"/>
    </row>
    <row r="143" spans="1:11" ht="21.75" customHeight="1" x14ac:dyDescent="0.2">
      <c r="A143"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43" s="60"/>
      <c r="C143" s="60"/>
      <c r="D143" s="60"/>
      <c r="E143" s="60"/>
      <c r="F143" s="60"/>
      <c r="G143" s="60"/>
      <c r="H143" s="45"/>
    </row>
    <row r="144" spans="1:11" ht="21.75" customHeight="1" x14ac:dyDescent="0.2">
      <c r="A144"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44" s="60"/>
      <c r="C144" s="60"/>
      <c r="D144" s="60"/>
      <c r="E144" s="60"/>
      <c r="F144" s="60"/>
      <c r="G144" s="60"/>
      <c r="H144" s="45"/>
    </row>
    <row r="145" spans="1:8" ht="21.75" customHeight="1" x14ac:dyDescent="0.2">
      <c r="A145" s="60" t="str">
        <f>" - "&amp;Dados!B33</f>
        <v xml:space="preserve"> - Declaramos que até a presente data inexistem fatos impeditivos a participação desta empresa ao presente certame licitatório, ciente da obrigatoriedade de declarar ocorrências posteriores;</v>
      </c>
      <c r="B145" s="60"/>
      <c r="C145" s="60"/>
      <c r="D145" s="60"/>
      <c r="E145" s="60"/>
      <c r="F145" s="60"/>
      <c r="G145" s="60"/>
      <c r="H145" s="45"/>
    </row>
    <row r="146" spans="1:8" ht="30" customHeight="1" x14ac:dyDescent="0.2">
      <c r="A146"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46" s="60"/>
      <c r="C146" s="60"/>
      <c r="D146" s="60"/>
      <c r="E146" s="60"/>
      <c r="F146" s="60"/>
      <c r="G146" s="60"/>
    </row>
    <row r="147" spans="1:8" ht="25.5" customHeight="1" x14ac:dyDescent="0.2">
      <c r="A147"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47" s="60"/>
      <c r="C147" s="60"/>
      <c r="D147" s="60"/>
      <c r="E147" s="60"/>
      <c r="F147" s="60"/>
      <c r="G147" s="60"/>
    </row>
  </sheetData>
  <sheetProtection algorithmName="SHA-512" hashValue="yMLnfKBydzhGOCAASpS6NnwxBkR49CcDN/iANKTMxhGuaqEj4VYSshQzqwWPx4IhaN98lQPZqDgN/pokP9h+Lg==" saltValue="8kW8snTCItwX+kmRpZELYg==" spinCount="100000" sheet="1" objects="1" scenarios="1"/>
  <autoFilter ref="A11:G147" xr:uid="{00000000-0009-0000-0000-000000000000}"/>
  <mergeCells count="23">
    <mergeCell ref="A146:G146"/>
    <mergeCell ref="A147:G147"/>
    <mergeCell ref="A140:G140"/>
    <mergeCell ref="A141:G141"/>
    <mergeCell ref="A142:G142"/>
    <mergeCell ref="A143:G143"/>
    <mergeCell ref="A144:G144"/>
    <mergeCell ref="A145:G145"/>
    <mergeCell ref="C6:D6"/>
    <mergeCell ref="E6:F6"/>
    <mergeCell ref="A2:G2"/>
    <mergeCell ref="A3:G3"/>
    <mergeCell ref="A4:G4"/>
    <mergeCell ref="A5:G5"/>
    <mergeCell ref="A136:G136"/>
    <mergeCell ref="A137:G137"/>
    <mergeCell ref="A138:G138"/>
    <mergeCell ref="B8:G8"/>
    <mergeCell ref="A139:G139"/>
    <mergeCell ref="B9:G9"/>
    <mergeCell ref="F134:G134"/>
    <mergeCell ref="F135:G135"/>
    <mergeCell ref="D10:G10"/>
  </mergeCells>
  <phoneticPr fontId="0" type="noConversion"/>
  <conditionalFormatting sqref="F134">
    <cfRule type="expression" dxfId="11" priority="1" stopIfTrue="1">
      <formula>IF($J134="Empate",IF(H134=1,TRUE(),FALSE()),FALSE())</formula>
    </cfRule>
    <cfRule type="expression" dxfId="10" priority="2" stopIfTrue="1">
      <formula>IF(H134="&gt;",FALSE(),IF(H134&gt;0,TRUE(),FALSE()))</formula>
    </cfRule>
    <cfRule type="expression" dxfId="9" priority="3" stopIfTrue="1">
      <formula>IF(H134="&gt;",TRUE(),FALSE())</formula>
    </cfRule>
  </conditionalFormatting>
  <conditionalFormatting sqref="F135">
    <cfRule type="expression" dxfId="8" priority="4" stopIfTrue="1">
      <formula>IF($J134="OK",IF(H134=1,TRUE(),FALSE()),FALSE())</formula>
    </cfRule>
    <cfRule type="expression" dxfId="7" priority="5" stopIfTrue="1">
      <formula>IF($J134="Empate",IF(H134=1,TRUE(),FALSE()),FALSE())</formula>
    </cfRule>
    <cfRule type="expression" dxfId="6" priority="6" stopIfTrue="1">
      <formula>IF($J134="Empate",IF(H134=2,TRUE(),FALSE()),FALSE())</formula>
    </cfRule>
  </conditionalFormatting>
  <conditionalFormatting sqref="F13:F133">
    <cfRule type="cellIs" dxfId="5" priority="11" stopIfTrue="1" operator="equal">
      <formula>""</formula>
    </cfRule>
  </conditionalFormatting>
  <conditionalFormatting sqref="D13:D13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3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3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176</v>
      </c>
      <c r="E1" s="4"/>
      <c r="F1" s="4"/>
      <c r="G1" s="4"/>
    </row>
    <row r="2" spans="1:7" x14ac:dyDescent="0.2">
      <c r="A2" s="16" t="s">
        <v>10</v>
      </c>
      <c r="B2" s="5" t="s">
        <v>177</v>
      </c>
      <c r="E2" s="4"/>
      <c r="F2" s="4"/>
      <c r="G2" s="4"/>
    </row>
    <row r="3" spans="1:7" x14ac:dyDescent="0.2">
      <c r="A3" s="16" t="s">
        <v>11</v>
      </c>
      <c r="B3" s="5" t="s">
        <v>181</v>
      </c>
      <c r="C3" s="5"/>
      <c r="E3" s="55"/>
      <c r="F3" s="4"/>
      <c r="G3" s="4"/>
    </row>
    <row r="4" spans="1:7" x14ac:dyDescent="0.2">
      <c r="A4" s="16" t="s">
        <v>12</v>
      </c>
      <c r="B4" s="5" t="s">
        <v>182</v>
      </c>
      <c r="C4" s="5"/>
      <c r="E4" s="55"/>
      <c r="F4" s="4"/>
      <c r="G4" s="4"/>
    </row>
    <row r="5" spans="1:7" x14ac:dyDescent="0.2">
      <c r="A5" s="16" t="s">
        <v>13</v>
      </c>
      <c r="B5" s="5" t="s">
        <v>50</v>
      </c>
      <c r="C5" s="5"/>
      <c r="E5" s="55"/>
      <c r="F5" s="4"/>
      <c r="G5" s="4"/>
    </row>
    <row r="6" spans="1:7" x14ac:dyDescent="0.2">
      <c r="A6" s="16" t="s">
        <v>31</v>
      </c>
      <c r="B6" s="12" t="s">
        <v>51</v>
      </c>
      <c r="C6" s="5"/>
      <c r="E6" s="55"/>
      <c r="F6" s="4"/>
      <c r="G6" s="4"/>
    </row>
    <row r="7" spans="1:7" x14ac:dyDescent="0.2">
      <c r="A7" s="16" t="s">
        <v>14</v>
      </c>
      <c r="B7" s="5" t="s">
        <v>30</v>
      </c>
      <c r="C7" s="5"/>
      <c r="E7" s="55"/>
      <c r="F7" s="4"/>
      <c r="G7" s="4"/>
    </row>
    <row r="8" spans="1:7" x14ac:dyDescent="0.2">
      <c r="A8" s="25" t="s">
        <v>23</v>
      </c>
      <c r="B8" s="48">
        <v>490504.05999999994</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46</v>
      </c>
      <c r="C17" s="24" t="s">
        <v>47</v>
      </c>
      <c r="D17" s="24" t="s">
        <v>48</v>
      </c>
      <c r="E17" s="56" t="s">
        <v>49</v>
      </c>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178</v>
      </c>
      <c r="E23" s="4"/>
      <c r="F23" s="4"/>
      <c r="G23" s="53"/>
    </row>
    <row r="24" spans="1:256" ht="51" x14ac:dyDescent="0.2">
      <c r="A24" s="20" t="s">
        <v>16</v>
      </c>
      <c r="B24" s="21" t="s">
        <v>179</v>
      </c>
      <c r="E24" s="4"/>
      <c r="F24" s="4"/>
      <c r="G24" s="53"/>
    </row>
    <row r="25" spans="1:256" ht="51" x14ac:dyDescent="0.2">
      <c r="A25" s="20" t="s">
        <v>17</v>
      </c>
      <c r="B25" s="12" t="s">
        <v>180</v>
      </c>
      <c r="C25" s="9"/>
      <c r="E25" s="4"/>
      <c r="F25" s="4"/>
      <c r="G25" s="53"/>
    </row>
    <row r="26" spans="1:256" ht="25.5" x14ac:dyDescent="0.2">
      <c r="A26" s="20" t="s">
        <v>18</v>
      </c>
      <c r="B26" s="21" t="s">
        <v>28</v>
      </c>
      <c r="E26" s="4"/>
      <c r="F26" s="4"/>
      <c r="G26" s="53"/>
    </row>
    <row r="27" spans="1:256" x14ac:dyDescent="0.2">
      <c r="A27" s="20" t="s">
        <v>32</v>
      </c>
      <c r="B27" s="54" t="s">
        <v>52</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2023-01-26T19:31:04Z</cp:lastPrinted>
  <dcterms:created xsi:type="dcterms:W3CDTF">2006-04-18T17:38:46Z</dcterms:created>
  <dcterms:modified xsi:type="dcterms:W3CDTF">2023-01-26T19:31:07Z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