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EstaPasta_de_trabalho"/>
  <mc:AlternateContent xmlns:mc="http://schemas.openxmlformats.org/markup-compatibility/2006">
    <mc:Choice Requires="x15">
      <x15ac:absPath xmlns:x15ac="http://schemas.microsoft.com/office/spreadsheetml/2010/11/ac" url="D:\licitacoes\2023\Pregão Eletronico\Pregão Eletrônico 003-23 - Aquisição de Materais de Copa, Higiene e Limpeza - SMDS\"/>
    </mc:Choice>
  </mc:AlternateContent>
  <xr:revisionPtr revIDLastSave="0" documentId="13_ncr:1_{441EB59B-B55E-49D8-B62F-3763C8BBDB52}" xr6:coauthVersionLast="47" xr6:coauthVersionMax="47" xr10:uidLastSave="{00000000-0000-0000-0000-000000000000}"/>
  <bookViews>
    <workbookView xWindow="-120" yWindow="-120" windowWidth="29040" windowHeight="15840" xr2:uid="{00000000-000D-0000-FFFF-FFFF00000000}"/>
  </bookViews>
  <sheets>
    <sheet name="Quadro de Preços" sheetId="1" r:id="rId1"/>
    <sheet name="Dados" sheetId="2" r:id="rId2"/>
  </sheets>
  <definedNames>
    <definedName name="_xlnm._FilterDatabase" localSheetId="0" hidden="1">'Quadro de Preços'!$A$11:$G$77</definedName>
    <definedName name="_GoBack" localSheetId="1">Dados!$B$3</definedName>
    <definedName name="_Hlk94602424" localSheetId="1">Dados!$B$23</definedName>
    <definedName name="_Hlk94602431" localSheetId="1">Dados!$B$24</definedName>
    <definedName name="_xlnm.Print_Titles" localSheetId="0">'Quadro de Preços'!$1:$12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1" l="1"/>
  <c r="G15" i="1"/>
  <c r="G16" i="1"/>
  <c r="G17" i="1"/>
  <c r="G18" i="1"/>
  <c r="G19" i="1"/>
  <c r="G20" i="1"/>
  <c r="G21" i="1"/>
  <c r="G22" i="1"/>
  <c r="G23" i="1"/>
  <c r="G24" i="1"/>
  <c r="G25" i="1" l="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A71" i="1"/>
  <c r="A72" i="1"/>
  <c r="A73" i="1"/>
  <c r="A74" i="1"/>
  <c r="A75" i="1"/>
  <c r="A76" i="1"/>
  <c r="A77" i="1"/>
  <c r="A70" i="1"/>
  <c r="G63" i="1"/>
  <c r="E6" i="1"/>
  <c r="G13" i="1"/>
  <c r="A4" i="1"/>
  <c r="A68" i="1"/>
  <c r="A69" i="1"/>
  <c r="A67" i="1"/>
  <c r="A66" i="1"/>
  <c r="A6" i="1"/>
  <c r="A5" i="1"/>
  <c r="A3" i="1"/>
  <c r="F65" i="1" l="1"/>
</calcChain>
</file>

<file path=xl/sharedStrings.xml><?xml version="1.0" encoding="utf-8"?>
<sst xmlns="http://schemas.openxmlformats.org/spreadsheetml/2006/main" count="163" uniqueCount="112">
  <si>
    <t>Firma:</t>
  </si>
  <si>
    <t>End:</t>
  </si>
  <si>
    <t>CNPJ:</t>
  </si>
  <si>
    <t>ITEM</t>
  </si>
  <si>
    <t>DESCRIÇÃO</t>
  </si>
  <si>
    <t>UND</t>
  </si>
  <si>
    <t>QUANT</t>
  </si>
  <si>
    <t xml:space="preserve">Valor Total </t>
  </si>
  <si>
    <t>IE:</t>
  </si>
  <si>
    <t>Licitação:</t>
  </si>
  <si>
    <t>Processo:</t>
  </si>
  <si>
    <t>Objeto:</t>
  </si>
  <si>
    <t>Abertura:</t>
  </si>
  <si>
    <t>Homologação:</t>
  </si>
  <si>
    <t>Tipo:</t>
  </si>
  <si>
    <t>Entrega:</t>
  </si>
  <si>
    <t>Local Entrega:</t>
  </si>
  <si>
    <t>Condições  de Pagamento:</t>
  </si>
  <si>
    <t>Validade da Proposta:</t>
  </si>
  <si>
    <t>ANEXO I - QUADRO DE PROPOSTAS</t>
  </si>
  <si>
    <t>Telefone:</t>
  </si>
  <si>
    <t>Setores:</t>
  </si>
  <si>
    <t>Dotação:</t>
  </si>
  <si>
    <t>Total Est.:</t>
  </si>
  <si>
    <t>Endereço:</t>
  </si>
  <si>
    <t>Valor Estimado</t>
  </si>
  <si>
    <t>Valor Proposto</t>
  </si>
  <si>
    <t>Valor Global:</t>
  </si>
  <si>
    <t>Proposta válida por 60 (sessenta) dias</t>
  </si>
  <si>
    <t>VALOR ESTIMADO:</t>
  </si>
  <si>
    <t>MENOR PREÇO POR ITEM</t>
  </si>
  <si>
    <t>Publicação:</t>
  </si>
  <si>
    <t>Prazo:</t>
  </si>
  <si>
    <t>Representante:</t>
  </si>
  <si>
    <t>CPF:</t>
  </si>
  <si>
    <t>Enquadramento:</t>
  </si>
  <si>
    <t>A Licitante poderá apresentar prospecto, ficha técnica ou outros documentos com informações que permitam a melhor identificação e qualificação do(s) item(ns) licitado(s);</t>
  </si>
  <si>
    <t>A proposta de preços ajustada ao lance final deverá conter o valor numérico dos preços unitários e totais, não podendo exceder o valor do lance final;</t>
  </si>
  <si>
    <t>Quando da atualização da proposta de preço, o licitante deverá atualizar observando os valores unitários e globais os quais deverão ser menores ou iguais aos valores máximos/referência expressos no Anexo II - termo de referência;</t>
  </si>
  <si>
    <t>O preço proposto deve compreender todas as despesas concernentes ao fornecimento do (s) material (is), bem como Impostos, Tributos, Frete, Contratação de Pessoal, entre outros, que deverão correr totalmente por conta da Empresa vencedora;</t>
  </si>
  <si>
    <t>Declaramos para todos os efeitos legais que, ao apresentar esta proposta, com os preços e prazos acima indicados, estamos de pleno acordo com as condições gerais e especiais estabelecidas para esta licitação, as quais nos submetemos incondicional e integralmente;</t>
  </si>
  <si>
    <t>Declaramos que até a presente data inexistem fatos impeditivos a participação desta empresa ao presente certame licitatório, ciente da obrigatoriedade de declarar ocorrências posteriores;</t>
  </si>
  <si>
    <t>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t>
  </si>
  <si>
    <t>Declaramos, ainda, sob as penas da lei, que não estamos cumprindo pena de inidoneidade para licitar e contratar com a Administração Pública, em qualquer de suas esferas Federal, Estadual e Municipal, inclusive no Distrito Federal, conforme art. 97 da Lei nº. 8.666/93.</t>
  </si>
  <si>
    <t>Água sanitária, liquido homogênio, germicida, alvejante, teor de cloro ativo 2% P/P, no mínimo,  em recipiente com 1 Litro.</t>
  </si>
  <si>
    <t>Amaciante de roupa, amaciante de roupa, acondicionado em frasco com 5 Litros.</t>
  </si>
  <si>
    <t>Aparelho barbear, tipo: descartável, material lâmina: aço, quantidade lâminas: 2 un, material cabo: plástico, características adicionais: com fita lubrificante, em cartela com 02 um.</t>
  </si>
  <si>
    <t>Condicionador cabelos, tipo uso: diário, aplicação: cabelos normais, características adicionais: com vitamina b5, em embalagem com 200 ml.</t>
  </si>
  <si>
    <t>UNID</t>
  </si>
  <si>
    <t>Dentifrício, composição básica: creme dental com fluor ativo (1500 ppm), capacidade: 90 g, aplicação: higiene dental.</t>
  </si>
  <si>
    <t>Detergente, Líquido, neutro, biodegradável, concentrado, desengordurante, para aplicação em utensílios de cozinha, fogões, louças, etc., em recipiente com 500 ml, Ref.: Minerva, Odd, Limpol.</t>
  </si>
  <si>
    <t>Escova dental, material cerdas: náilon, material cabo: plástico, tipo cabo: anatômico, formato cabeça: ovulado, modelo: macio, aplicação: adulto, características adicionais: nº 35, tipo cerdas: pontas arredondadas e polidas.</t>
  </si>
  <si>
    <t>Esponja (Dupla Face), Sendo uma face em fibra sintética com material abrasivo e outra em espuma de poliuretano, consistência fina, medindo aproximadamente (7,5 x 11 x 2 ) cm, em embalagem individual.</t>
  </si>
  <si>
    <t>Guardanapo de papel, material: celulose, largura: 14 cm, comprimento: 14 cm, cor: branca, tipo folhas: dupla, características adicionais: não aplicável, em embalagem com 50 un.</t>
  </si>
  <si>
    <t>Hastes Flexíveis de Algodão, acondicionado em caixa com 75 un.</t>
  </si>
  <si>
    <t>Hidratante Corporal 1ª Linha.</t>
  </si>
  <si>
    <t>Isqueiro Portátil</t>
  </si>
  <si>
    <t>Limpador base ácida, composição básica: composto ativo de tensoativo amônico, aspecto físico: líquido, aplicação: limpeza em geral, características adicionais: biodegradável, acondicionado em frasco com 500 ml.</t>
  </si>
  <si>
    <t>PCT</t>
  </si>
  <si>
    <t>Pedra Sanitária Desinfetante para banheiro, fragrâncias diversas, em embalagem com 25g.</t>
  </si>
  <si>
    <t>Rodo, material cabo: madeira, material suporte: plástico, comprimento suporte: 60 cm, quantidade borrachas: 1 un. (plástico)</t>
  </si>
  <si>
    <t>Sabão pó, aplicação: limpeza geral, aspecto físico: pó, características adicionais: biodegradável, em caixa com 01 kg.</t>
  </si>
  <si>
    <t>Sabonete Sólido perfumado, 90 gramas perfumado, tablete com 90g, embalado individualmente.</t>
  </si>
  <si>
    <t>Sabonete, aspecto físico: sólido, peso: 80 g, tipo: com perfume, formato: ovalado, características adicionais: com creme hidratante e glicerinado.</t>
  </si>
  <si>
    <t xml:space="preserve">Saco Plástico coleta lixo Domiciliar 100L para coleta lixo Domiciliar, confeccionado em plástico de 1ª qualidade, pigmentação uniforme, alta resistência, com capacidade para 100 Litros, em embalagem com 05 Unidades.  </t>
  </si>
  <si>
    <t xml:space="preserve">Saco Plástico coleta lixo Domiciliar 15L para coleta lixo Domiciliar, confeccionado em plástico de 1ª qualidade, pigmentação uniforme, alta resistência, com capacidade para 15 Litros, em embalagem com 20 Unidades.  </t>
  </si>
  <si>
    <t xml:space="preserve">Saco Plástico coleta lixo Domiciliar 30L para coleta lixo Domiciliar, confeccionado em plástico de 1ª qualidade, pigmentação uniforme, alta resistência, com capacidade para 30 Litros, em embalagem com 10 Unidades.  </t>
  </si>
  <si>
    <t>Saco, Limpeza em tecido grosso, 100% algodão, na cor branca, sem furos, medindo no mínimo (40 X 60) cm, costurado.</t>
  </si>
  <si>
    <t>Toalha de prato 99% algodão e 1% viscose, alta absorção, tamanho de 49 cm x 70cm, com viés.</t>
  </si>
  <si>
    <t>Vassoura, material cerdas: piaçava, material cabo: madeira, material cepa: madeira, comprimento cepa: 40 cm, comprimento cerdas: 14 cm, tipo: doméstica.</t>
  </si>
  <si>
    <t>Xampu, tipo: neutro, aplicação: adulto, cabelos normais, em frasco com 325 ml.</t>
  </si>
  <si>
    <t>Sec. Desenvolv. Social - Inst. Acolhim.</t>
  </si>
  <si>
    <t>Sec. Desenvolv. Social - CRAS</t>
  </si>
  <si>
    <t>Sec. Desenvolv. Social - CREAS</t>
  </si>
  <si>
    <t>O objeto do presente termo de referência será recebido em remessa parcelada pela Secretaria de acordo com a solicitação do responsável pelo contrato, com prazo não superior a 15 (quinze) dias úteis após recebimento da nota de empenho.</t>
  </si>
  <si>
    <t>Os materiais deverão ser entregues na sede da secretaria de Desenvolvimento Social, localizada na Rodovia RJ 148 34 und 02-depósito- Asa Sul- Sumidouro-RJ no horário das 09:00 às 16:00 horas. Sendo o frete, carga e descarga por conta do fornecedor até o local indicado.</t>
  </si>
  <si>
    <t>Álcool etílico limpeza de ambientes, tipo: etílico hidratado, aplicação: limpeza, concentração: 92,8°inpm, em frasco com 1litro.</t>
  </si>
  <si>
    <t>Balde multiuso para limpeza, redondo com alça, 10 litros.</t>
  </si>
  <si>
    <t xml:space="preserve">Balde multiuso para limpeza, redondo com alça, 5 litros. </t>
  </si>
  <si>
    <t>Banheira plástica</t>
  </si>
  <si>
    <t>Chupeta</t>
  </si>
  <si>
    <t>Copo de plástico descartável, 200 ml, Caixa com 25 pacotes com 100 copos cada, produzidos de acordo com as normas da ABNT.</t>
  </si>
  <si>
    <t>Desinfetante, 500 ml, germicida, bactericida, desodorizante e desinfetante. Composição: tensoativo, catitonico, espessante, sequestrante, alcalinizante, fragancia e veiculo. Componente ativo: 0,45% cloreto de cocobenzil alquil dimetil amônio, cloreto de didecil dimetil amônio. Para ser utilizado em limpeza, desinfecção, desodorização, bactericida.</t>
  </si>
  <si>
    <t>Desodorante , aromatizante de ambiente, tipo: aerosol, aroma: variado, características adicionais: spray, acondicionado em frasco com 360ml</t>
  </si>
  <si>
    <t>Desodorante antebacteriano aerosol com proteção seca que elimina 99,9% das bactérias responsáveis pelo mau odor, fragrâncias variadas, em  embalagem com 150 ml.</t>
  </si>
  <si>
    <t>Escova de roupa</t>
  </si>
  <si>
    <t>Esponja, Lã ou Aço, com fios finíssimos, emaranhados, em saco plástico com 08 unidades, pesando 50 gramas no mínimo, fardo com 14 und.</t>
  </si>
  <si>
    <t>Filtro  de papel para café nº 103, com microfuros, caixa com 30 unidades</t>
  </si>
  <si>
    <t>Fralda descartável infantil G - Pacote com no mínimo 20 unidades</t>
  </si>
  <si>
    <t>Fralda descartável infantil M - Pacote com no mínimo 20 unidades</t>
  </si>
  <si>
    <t>Fralda descartável infantil P - Pacote com no mínimo 20 unidades</t>
  </si>
  <si>
    <t>Inseticida Aerosol, acondicionado em frasco com 197g.</t>
  </si>
  <si>
    <t>Lâmpada Fluorescente, potência 40 w, base bipino G13, bulbo tubular T10, fluxo luminoso &gt;= 3150 LM, temperatura de cor entre 3800 e 4200 K, vida média &gt;= 12000 horas, 127w.</t>
  </si>
  <si>
    <t>Lenço umedecido pct com no mínimo 96 und</t>
  </si>
  <si>
    <t>Lixeira plástica grande</t>
  </si>
  <si>
    <t>Lixeira plástica pequena</t>
  </si>
  <si>
    <t>Mamadeira</t>
  </si>
  <si>
    <t>Pá de lixo com cabo de 60 cm reforçado</t>
  </si>
  <si>
    <t>Pano limpeza, material: 100% em fibra de viscose, látex sintético, comprimento: 300 m, largura: 33 cm, características adicionais: microperfurado, gramatura 41g, m2, multiuso, aplicação: uso geral, cor: verde, Bobina 300 metros</t>
  </si>
  <si>
    <t>Papel higiênico, material: fibras celulósicas, comprimento: 30 m, largura: 10 cm, cor: branca, características adicionais: picotado, folha dupla, em pacote com 04 un.</t>
  </si>
  <si>
    <t>Sabão barra, composição básica: sabão glicerinado, tipo: neutro, características adicionais: 1ª qualidade, acondicionado em barra com no mínimo 180g</t>
  </si>
  <si>
    <t>Toalha de papel, material: papel, tipo folha: dupla picotada, comprimento: 22 cm, largura: 20 cm, cor: branca, características adicionais: alto grau de absorção, em pacote com 02 un.</t>
  </si>
  <si>
    <t>CX</t>
  </si>
  <si>
    <t>Sec. Desenvolv. Social - SEDE</t>
  </si>
  <si>
    <t>PREGÃO ELETRÔNICO Nº 003/2023</t>
  </si>
  <si>
    <t>Homologação: __/__/2023</t>
  </si>
  <si>
    <t>Previsão Publicação: __/__/2023</t>
  </si>
  <si>
    <t>O pagamento do objeto de que trata o PREGÃO ELETRÔNICO 003/2023, será efetuado pela Tesouraria da Secretaria Municipal de Desenvolvimento Social de Sumidouro.</t>
  </si>
  <si>
    <t>Prazo da Ata: 12 meses a contar de sua assinatura.</t>
  </si>
  <si>
    <t>PROCESSO ADMINISTRATIVO N° 3583/2022 de 07/11/2022</t>
  </si>
  <si>
    <t>Abertura das Propostas: 31/01/2023, às 10:00hs</t>
  </si>
  <si>
    <t>EVENTUAL AQUISIÇÃO DE MATERIAIS DE COPA, HIGIENE E LIMPEZA - SRP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</si>
</sst>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R$ &quot;* #,##0.00_);_(&quot;R$ &quot;* \(#,##0.00\);_(&quot;R$ &quot;* &quot;-&quot;??_);_(@_)"/>
    <numFmt numFmtId="165" formatCode="_(* #,##0.00_);_(* \(#,##0.00\);_(* &quot;-&quot;??_);_(@_)"/>
    <numFmt numFmtId="166" formatCode="_(&quot;R$&quot;* #,##0.00_);_(&quot;R$&quot;* \(#,##0.00\);_(&quot;R$&quot;* &quot;-&quot;??_);_(@_)"/>
    <numFmt numFmtId="167" formatCode="#,#00"/>
    <numFmt numFmtId="168" formatCode="00"/>
    <numFmt numFmtId="169" formatCode="#,##0.00#"/>
    <numFmt numFmtId="170" formatCode="0.00#"/>
  </numFmts>
  <fonts count="17" x14ac:knownFonts="1">
    <font>
      <sz val="10"/>
      <name val="Arial"/>
    </font>
    <font>
      <sz val="10"/>
      <name val="Arial"/>
    </font>
    <font>
      <sz val="10"/>
      <name val="Arial"/>
      <family val="2"/>
    </font>
    <font>
      <b/>
      <sz val="10"/>
      <name val="Arial"/>
      <family val="2"/>
    </font>
    <font>
      <b/>
      <sz val="14"/>
      <name val="Arial"/>
      <family val="2"/>
    </font>
    <font>
      <b/>
      <sz val="11"/>
      <name val="Arial"/>
      <family val="2"/>
    </font>
    <font>
      <b/>
      <sz val="6"/>
      <name val="Arial"/>
      <family val="2"/>
    </font>
    <font>
      <sz val="8"/>
      <name val="Arial"/>
      <family val="2"/>
    </font>
    <font>
      <b/>
      <sz val="8"/>
      <name val="Arial"/>
      <family val="2"/>
    </font>
    <font>
      <b/>
      <sz val="7"/>
      <name val="Arial"/>
      <family val="2"/>
    </font>
    <font>
      <sz val="7"/>
      <name val="Arial"/>
      <family val="2"/>
    </font>
    <font>
      <sz val="8"/>
      <color indexed="8"/>
      <name val="Arial"/>
      <family val="2"/>
    </font>
    <font>
      <sz val="7"/>
      <color indexed="9"/>
      <name val="Arial"/>
      <family val="2"/>
    </font>
    <font>
      <u/>
      <sz val="10"/>
      <color indexed="9"/>
      <name val="Arial"/>
      <family val="2"/>
    </font>
    <font>
      <sz val="10"/>
      <color indexed="9"/>
      <name val="Arial"/>
      <family val="2"/>
    </font>
    <font>
      <b/>
      <u/>
      <sz val="9"/>
      <name val="Arial"/>
      <family val="2"/>
    </font>
    <font>
      <b/>
      <sz val="9"/>
      <name val="Arial"/>
      <family val="2"/>
    </font>
  </fonts>
  <fills count="9">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22"/>
        <bgColor indexed="64"/>
      </patternFill>
    </fill>
    <fill>
      <patternFill patternType="solid">
        <fgColor indexed="27"/>
        <bgColor indexed="42"/>
      </patternFill>
    </fill>
  </fills>
  <borders count="11">
    <border>
      <left/>
      <right/>
      <top/>
      <bottom/>
      <diagonal/>
    </border>
    <border>
      <left style="thin">
        <color indexed="64"/>
      </left>
      <right style="thin">
        <color indexed="64"/>
      </right>
      <top style="thin">
        <color indexed="64"/>
      </top>
      <bottom style="thin">
        <color indexed="64"/>
      </bottom>
      <diagonal/>
    </border>
    <border>
      <left style="hair">
        <color indexed="23"/>
      </left>
      <right style="hair">
        <color indexed="23"/>
      </right>
      <top style="hair">
        <color indexed="23"/>
      </top>
      <bottom style="hair">
        <color indexed="23"/>
      </bottom>
      <diagonal/>
    </border>
    <border>
      <left/>
      <right/>
      <top/>
      <bottom style="hair">
        <color indexed="23"/>
      </bottom>
      <diagonal/>
    </border>
    <border>
      <left style="thin">
        <color indexed="8"/>
      </left>
      <right style="thin">
        <color indexed="8"/>
      </right>
      <top style="thin">
        <color indexed="8"/>
      </top>
      <bottom style="thin">
        <color indexed="8"/>
      </bottom>
      <diagonal/>
    </border>
    <border>
      <left/>
      <right/>
      <top style="hair">
        <color indexed="23"/>
      </top>
      <bottom style="hair">
        <color indexed="23"/>
      </bottom>
      <diagonal/>
    </border>
    <border>
      <left style="hair">
        <color indexed="23"/>
      </left>
      <right/>
      <top style="hair">
        <color indexed="23"/>
      </top>
      <bottom/>
      <diagonal/>
    </border>
    <border>
      <left/>
      <right style="hair">
        <color indexed="23"/>
      </right>
      <top style="hair">
        <color indexed="23"/>
      </top>
      <bottom/>
      <diagonal/>
    </border>
    <border>
      <left style="hair">
        <color indexed="23"/>
      </left>
      <right/>
      <top/>
      <bottom style="hair">
        <color indexed="23"/>
      </bottom>
      <diagonal/>
    </border>
    <border>
      <left/>
      <right style="hair">
        <color indexed="23"/>
      </right>
      <top/>
      <bottom style="hair">
        <color indexed="23"/>
      </bottom>
      <diagonal/>
    </border>
    <border>
      <left/>
      <right/>
      <top style="hair">
        <color indexed="23"/>
      </top>
      <bottom style="hair">
        <color indexed="55"/>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72">
    <xf numFmtId="0" fontId="0" fillId="0" borderId="0" xfId="0"/>
    <xf numFmtId="0" fontId="2" fillId="0" borderId="0" xfId="0" applyFont="1" applyAlignment="1" applyProtection="1">
      <alignment horizontal="center" vertical="center" wrapText="1"/>
      <protection hidden="1"/>
    </xf>
    <xf numFmtId="0" fontId="2" fillId="0" borderId="0" xfId="0" applyFont="1" applyAlignment="1" applyProtection="1">
      <alignment vertical="center" wrapText="1"/>
      <protection hidden="1"/>
    </xf>
    <xf numFmtId="0" fontId="3" fillId="0" borderId="0" xfId="0" applyFont="1" applyAlignment="1" applyProtection="1">
      <alignment horizontal="left" vertical="center"/>
      <protection hidden="1"/>
    </xf>
    <xf numFmtId="0" fontId="0" fillId="0" borderId="0" xfId="0" applyAlignment="1">
      <alignment horizontal="center"/>
    </xf>
    <xf numFmtId="0" fontId="2" fillId="0" borderId="0" xfId="0" applyFont="1"/>
    <xf numFmtId="0" fontId="5" fillId="0" borderId="0" xfId="0" applyFont="1" applyAlignment="1" applyProtection="1">
      <alignment vertical="center"/>
      <protection hidden="1"/>
    </xf>
    <xf numFmtId="4" fontId="7" fillId="0" borderId="0" xfId="0" applyNumberFormat="1" applyFont="1" applyAlignment="1" applyProtection="1">
      <alignment vertical="center" wrapText="1"/>
      <protection hidden="1"/>
    </xf>
    <xf numFmtId="0" fontId="7" fillId="0" borderId="0" xfId="0" applyFont="1" applyAlignment="1" applyProtection="1">
      <alignment vertical="center" wrapText="1"/>
      <protection hidden="1"/>
    </xf>
    <xf numFmtId="49" fontId="0" fillId="0" borderId="0" xfId="0" applyNumberFormat="1"/>
    <xf numFmtId="170" fontId="5" fillId="0" borderId="0" xfId="0" applyNumberFormat="1" applyFont="1" applyAlignment="1" applyProtection="1">
      <alignment vertical="center"/>
      <protection hidden="1"/>
    </xf>
    <xf numFmtId="170" fontId="2" fillId="0" borderId="0" xfId="2" applyNumberFormat="1" applyFont="1" applyBorder="1" applyAlignment="1" applyProtection="1">
      <alignment horizontal="center" vertical="center" wrapText="1"/>
      <protection hidden="1"/>
    </xf>
    <xf numFmtId="0" fontId="2" fillId="0" borderId="0" xfId="0" applyFont="1" applyAlignment="1">
      <alignment wrapText="1"/>
    </xf>
    <xf numFmtId="169" fontId="2" fillId="0" borderId="0" xfId="0" applyNumberFormat="1" applyFont="1" applyAlignment="1" applyProtection="1">
      <alignment horizontal="center" vertical="center" wrapText="1"/>
      <protection hidden="1"/>
    </xf>
    <xf numFmtId="169" fontId="5" fillId="0" borderId="0" xfId="0" applyNumberFormat="1" applyFont="1" applyAlignment="1" applyProtection="1">
      <alignment vertical="center"/>
      <protection hidden="1"/>
    </xf>
    <xf numFmtId="0" fontId="6" fillId="0" borderId="0" xfId="0" applyFont="1" applyAlignment="1" applyProtection="1">
      <alignment horizontal="right"/>
      <protection hidden="1"/>
    </xf>
    <xf numFmtId="0" fontId="0" fillId="2" borderId="1" xfId="0" applyFill="1" applyBorder="1"/>
    <xf numFmtId="0" fontId="0" fillId="3" borderId="1" xfId="0" applyFill="1" applyBorder="1" applyAlignment="1">
      <alignment vertical="center" wrapText="1"/>
    </xf>
    <xf numFmtId="0" fontId="0" fillId="3" borderId="1" xfId="0" applyFill="1" applyBorder="1"/>
    <xf numFmtId="49" fontId="0" fillId="3" borderId="1" xfId="0" applyNumberFormat="1" applyFill="1" applyBorder="1"/>
    <xf numFmtId="0" fontId="0" fillId="4" borderId="1" xfId="0" applyFill="1" applyBorder="1" applyAlignment="1">
      <alignment vertical="center" wrapText="1"/>
    </xf>
    <xf numFmtId="0" fontId="0" fillId="0" borderId="0" xfId="0" applyAlignment="1">
      <alignment wrapText="1"/>
    </xf>
    <xf numFmtId="0" fontId="0" fillId="5" borderId="1" xfId="0" applyFill="1" applyBorder="1" applyAlignment="1">
      <alignment vertical="center"/>
    </xf>
    <xf numFmtId="0" fontId="0" fillId="0" borderId="0" xfId="0" applyAlignment="1">
      <alignment vertical="center"/>
    </xf>
    <xf numFmtId="0" fontId="1" fillId="0" borderId="0" xfId="0" applyFont="1" applyAlignment="1">
      <alignment horizontal="left" vertical="center" wrapText="1"/>
    </xf>
    <xf numFmtId="0" fontId="0" fillId="6" borderId="1" xfId="0" applyFill="1" applyBorder="1" applyAlignment="1">
      <alignment vertical="center"/>
    </xf>
    <xf numFmtId="0" fontId="8" fillId="0" borderId="0" xfId="0" applyFont="1" applyAlignment="1" applyProtection="1">
      <alignment horizontal="right"/>
      <protection hidden="1"/>
    </xf>
    <xf numFmtId="0" fontId="10" fillId="0" borderId="0" xfId="0" applyFont="1" applyAlignment="1" applyProtection="1">
      <alignment vertical="center" wrapText="1"/>
      <protection hidden="1"/>
    </xf>
    <xf numFmtId="0" fontId="4" fillId="0" borderId="0" xfId="0" applyFont="1" applyAlignment="1" applyProtection="1">
      <alignment horizontal="center" vertical="center"/>
      <protection hidden="1"/>
    </xf>
    <xf numFmtId="169" fontId="4" fillId="0" borderId="0" xfId="0" applyNumberFormat="1" applyFont="1" applyAlignment="1" applyProtection="1">
      <alignment horizontal="center" vertical="center"/>
      <protection hidden="1"/>
    </xf>
    <xf numFmtId="170" fontId="4" fillId="0" borderId="0" xfId="0" applyNumberFormat="1" applyFont="1" applyAlignment="1" applyProtection="1">
      <alignment horizontal="center" vertical="center"/>
      <protection hidden="1"/>
    </xf>
    <xf numFmtId="0" fontId="7" fillId="0" borderId="2" xfId="0" applyFont="1" applyBorder="1" applyAlignment="1">
      <alignment vertical="center" wrapText="1"/>
    </xf>
    <xf numFmtId="0" fontId="8" fillId="7" borderId="2" xfId="0" applyFont="1" applyFill="1" applyBorder="1" applyAlignment="1" applyProtection="1">
      <alignment horizontal="center" vertical="center" wrapText="1"/>
      <protection hidden="1"/>
    </xf>
    <xf numFmtId="168" fontId="7"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169" fontId="8" fillId="0" borderId="2" xfId="2" applyNumberFormat="1" applyFont="1" applyFill="1" applyBorder="1" applyAlignment="1" applyProtection="1">
      <alignment horizontal="center" vertical="center" wrapText="1"/>
      <protection hidden="1"/>
    </xf>
    <xf numFmtId="0" fontId="8" fillId="0" borderId="3" xfId="0" applyFont="1" applyBorder="1" applyAlignment="1" applyProtection="1">
      <alignment horizontal="left"/>
      <protection locked="0" hidden="1"/>
    </xf>
    <xf numFmtId="168" fontId="10" fillId="0" borderId="0" xfId="0" applyNumberFormat="1" applyFont="1" applyAlignment="1" applyProtection="1">
      <alignment vertical="center" wrapText="1"/>
      <protection hidden="1"/>
    </xf>
    <xf numFmtId="0" fontId="10" fillId="0" borderId="0" xfId="0" applyFont="1" applyAlignment="1" applyProtection="1">
      <alignment horizontal="left" vertical="center"/>
      <protection hidden="1"/>
    </xf>
    <xf numFmtId="49" fontId="2" fillId="0" borderId="0" xfId="2" applyNumberFormat="1" applyFont="1" applyBorder="1" applyAlignment="1" applyProtection="1">
      <alignment horizontal="center" vertical="center" wrapText="1"/>
      <protection hidden="1"/>
    </xf>
    <xf numFmtId="49" fontId="2" fillId="0" borderId="0" xfId="0" applyNumberFormat="1" applyFont="1" applyAlignment="1" applyProtection="1">
      <alignment vertical="center" wrapText="1"/>
      <protection hidden="1"/>
    </xf>
    <xf numFmtId="49" fontId="7" fillId="0" borderId="0" xfId="0" applyNumberFormat="1" applyFont="1" applyAlignment="1" applyProtection="1">
      <alignment vertical="center" wrapText="1"/>
      <protection hidden="1"/>
    </xf>
    <xf numFmtId="49" fontId="12" fillId="0" borderId="0" xfId="0" applyNumberFormat="1" applyFont="1" applyAlignment="1" applyProtection="1">
      <alignment vertical="center" wrapText="1"/>
      <protection hidden="1"/>
    </xf>
    <xf numFmtId="49" fontId="13" fillId="0" borderId="0" xfId="0" applyNumberFormat="1" applyFont="1" applyAlignment="1" applyProtection="1">
      <alignment vertical="center" wrapText="1"/>
      <protection hidden="1"/>
    </xf>
    <xf numFmtId="49" fontId="12" fillId="0" borderId="0" xfId="0" applyNumberFormat="1" applyFont="1" applyAlignment="1" applyProtection="1">
      <alignment horizontal="left" vertical="center" wrapText="1"/>
      <protection hidden="1"/>
    </xf>
    <xf numFmtId="49" fontId="14" fillId="0" borderId="0" xfId="0" applyNumberFormat="1" applyFont="1" applyAlignment="1" applyProtection="1">
      <alignment vertical="center" wrapText="1"/>
      <protection hidden="1"/>
    </xf>
    <xf numFmtId="169" fontId="8" fillId="7" borderId="2" xfId="0" applyNumberFormat="1" applyFont="1" applyFill="1" applyBorder="1" applyAlignment="1" applyProtection="1">
      <alignment horizontal="center" vertical="center" wrapText="1"/>
      <protection hidden="1"/>
    </xf>
    <xf numFmtId="169" fontId="10" fillId="0" borderId="0" xfId="0" applyNumberFormat="1" applyFont="1" applyAlignment="1" applyProtection="1">
      <alignment vertical="center" wrapText="1"/>
      <protection hidden="1"/>
    </xf>
    <xf numFmtId="169" fontId="8" fillId="0" borderId="2" xfId="0" applyNumberFormat="1" applyFont="1" applyBorder="1" applyAlignment="1">
      <alignment horizontal="center" vertical="center"/>
    </xf>
    <xf numFmtId="166" fontId="0" fillId="0" borderId="0" xfId="1" applyFont="1" applyFill="1" applyBorder="1" applyAlignment="1" applyProtection="1">
      <alignment horizontal="left"/>
    </xf>
    <xf numFmtId="167" fontId="7" fillId="0" borderId="2" xfId="0" applyNumberFormat="1" applyFont="1" applyBorder="1" applyAlignment="1" applyProtection="1">
      <alignment horizontal="center" vertical="center" wrapText="1"/>
      <protection hidden="1"/>
    </xf>
    <xf numFmtId="169" fontId="4" fillId="0" borderId="3" xfId="0" applyNumberFormat="1" applyFont="1" applyBorder="1" applyAlignment="1" applyProtection="1">
      <alignment horizontal="center" vertical="center"/>
      <protection hidden="1"/>
    </xf>
    <xf numFmtId="169" fontId="7" fillId="0" borderId="2" xfId="0" applyNumberFormat="1" applyFont="1" applyBorder="1" applyAlignment="1" applyProtection="1">
      <alignment horizontal="center" vertical="center" wrapText="1"/>
      <protection hidden="1"/>
    </xf>
    <xf numFmtId="0" fontId="8" fillId="0" borderId="0" xfId="0" applyFont="1" applyAlignment="1" applyProtection="1">
      <alignment vertical="center"/>
      <protection hidden="1"/>
    </xf>
    <xf numFmtId="0" fontId="15" fillId="0" borderId="0" xfId="0" applyFont="1" applyAlignment="1">
      <alignment horizontal="justify"/>
    </xf>
    <xf numFmtId="0" fontId="0" fillId="0" borderId="0" xfId="0" applyAlignment="1">
      <alignment vertical="center" wrapText="1"/>
    </xf>
    <xf numFmtId="0" fontId="16" fillId="0" borderId="0" xfId="0" applyFont="1" applyAlignment="1">
      <alignment horizontal="justify"/>
    </xf>
    <xf numFmtId="0" fontId="0" fillId="0" borderId="0" xfId="0" applyAlignment="1">
      <alignment horizontal="left" vertical="center" wrapText="1"/>
    </xf>
    <xf numFmtId="0" fontId="0" fillId="8" borderId="4" xfId="0" applyFill="1" applyBorder="1"/>
    <xf numFmtId="0" fontId="2" fillId="0" borderId="0" xfId="0" applyFont="1" applyAlignment="1">
      <alignment horizontal="left" vertical="center" wrapText="1"/>
    </xf>
    <xf numFmtId="0" fontId="9" fillId="0" borderId="0" xfId="0" applyFont="1" applyAlignment="1" applyProtection="1">
      <alignment horizontal="left" vertical="center" wrapText="1"/>
      <protection hidden="1"/>
    </xf>
    <xf numFmtId="0" fontId="8" fillId="0" borderId="0" xfId="0" applyFont="1" applyAlignment="1" applyProtection="1">
      <alignment horizontal="left" vertical="center"/>
      <protection hidden="1"/>
    </xf>
    <xf numFmtId="166" fontId="8" fillId="0" borderId="0" xfId="1" applyFont="1" applyBorder="1" applyAlignment="1" applyProtection="1">
      <alignment horizontal="center" vertical="center"/>
      <protection hidden="1"/>
    </xf>
    <xf numFmtId="0" fontId="8" fillId="0" borderId="0" xfId="0" applyFont="1" applyAlignment="1" applyProtection="1">
      <alignment vertical="center"/>
      <protection hidden="1"/>
    </xf>
    <xf numFmtId="0" fontId="8" fillId="0" borderId="0" xfId="0" applyFont="1" applyAlignment="1" applyProtection="1">
      <alignment vertical="center" wrapText="1"/>
      <protection hidden="1"/>
    </xf>
    <xf numFmtId="0" fontId="8" fillId="0" borderId="3" xfId="0" applyFont="1" applyBorder="1" applyAlignment="1" applyProtection="1">
      <alignment horizontal="left"/>
      <protection locked="0" hidden="1"/>
    </xf>
    <xf numFmtId="0" fontId="8" fillId="0" borderId="5" xfId="0" applyFont="1" applyBorder="1" applyAlignment="1" applyProtection="1">
      <alignment horizontal="left"/>
      <protection locked="0" hidden="1"/>
    </xf>
    <xf numFmtId="169" fontId="9" fillId="3" borderId="6" xfId="0" applyNumberFormat="1" applyFont="1" applyFill="1" applyBorder="1" applyAlignment="1" applyProtection="1">
      <alignment horizontal="left" vertical="center" wrapText="1"/>
      <protection hidden="1"/>
    </xf>
    <xf numFmtId="169" fontId="9" fillId="3" borderId="7" xfId="0" applyNumberFormat="1" applyFont="1" applyFill="1" applyBorder="1" applyAlignment="1" applyProtection="1">
      <alignment horizontal="left" vertical="center" wrapText="1"/>
      <protection hidden="1"/>
    </xf>
    <xf numFmtId="164" fontId="3" fillId="3" borderId="8" xfId="2" applyNumberFormat="1" applyFont="1" applyFill="1" applyBorder="1" applyAlignment="1" applyProtection="1">
      <alignment horizontal="left" vertical="center" wrapText="1"/>
      <protection hidden="1"/>
    </xf>
    <xf numFmtId="164" fontId="3" fillId="3" borderId="9" xfId="2" applyNumberFormat="1" applyFont="1" applyFill="1" applyBorder="1" applyAlignment="1" applyProtection="1">
      <alignment horizontal="left" vertical="center" wrapText="1"/>
      <protection hidden="1"/>
    </xf>
    <xf numFmtId="0" fontId="8" fillId="0" borderId="10" xfId="0" applyFont="1" applyBorder="1" applyAlignment="1" applyProtection="1">
      <alignment horizontal="left"/>
      <protection hidden="1"/>
    </xf>
  </cellXfs>
  <cellStyles count="3">
    <cellStyle name="Moeda" xfId="1" builtinId="4"/>
    <cellStyle name="Normal" xfId="0" builtinId="0"/>
    <cellStyle name="Vírgula" xfId="2" builtinId="3"/>
  </cellStyles>
  <dxfs count="12">
    <dxf>
      <font>
        <b/>
        <i val="0"/>
        <condense val="0"/>
        <extend val="0"/>
        <color indexed="9"/>
      </font>
      <fill>
        <patternFill>
          <bgColor indexed="10"/>
        </patternFill>
      </fill>
    </dxf>
    <dxf>
      <fill>
        <patternFill>
          <bgColor indexed="43"/>
        </patternFill>
      </fill>
    </dxf>
    <dxf>
      <fill>
        <patternFill>
          <bgColor indexed="52"/>
        </patternFill>
      </fill>
    </dxf>
    <dxf>
      <font>
        <b val="0"/>
        <i val="0"/>
        <strike val="0"/>
        <condense val="0"/>
        <extend val="0"/>
        <u val="none"/>
      </font>
      <fill>
        <patternFill>
          <bgColor indexed="43"/>
        </patternFill>
      </fill>
    </dxf>
    <dxf>
      <font>
        <b val="0"/>
        <i val="0"/>
        <strike val="0"/>
        <condense val="0"/>
        <extend val="0"/>
        <u val="none"/>
      </font>
      <fill>
        <patternFill>
          <bgColor indexed="43"/>
        </patternFill>
      </fill>
    </dxf>
    <dxf>
      <font>
        <condense val="0"/>
        <extend val="0"/>
        <color auto="1"/>
      </font>
      <fill>
        <patternFill>
          <bgColor indexed="26"/>
        </patternFill>
      </fill>
    </dxf>
    <dxf>
      <font>
        <b/>
        <i val="0"/>
        <condense val="0"/>
        <extend val="0"/>
      </font>
      <fill>
        <patternFill>
          <bgColor indexed="47"/>
        </patternFill>
      </fill>
    </dxf>
    <dxf>
      <font>
        <b/>
        <i/>
        <strike val="0"/>
        <condense val="0"/>
        <extend val="0"/>
        <u val="double"/>
      </font>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dxf>
    <dxf>
      <font>
        <b/>
        <i val="0"/>
        <condense val="0"/>
        <extend val="0"/>
        <color indexed="9"/>
      </font>
      <fill>
        <patternFill>
          <bgColor indexed="10"/>
        </patternFill>
      </fill>
    </dxf>
    <dxf>
      <font>
        <b/>
        <i/>
        <strike val="0"/>
        <condense val="0"/>
        <extend val="0"/>
        <u val="none"/>
      </font>
      <fill>
        <patternFill>
          <bgColor indexed="47"/>
        </patternFill>
      </fill>
      <border>
        <left style="thin">
          <color indexed="64"/>
        </left>
        <right style="thin">
          <color indexed="64"/>
        </right>
        <top style="thin">
          <color indexed="64"/>
        </top>
        <bottom style="thin">
          <color indexed="64"/>
        </bottom>
      </border>
    </dxf>
    <dxf>
      <font>
        <b/>
        <i/>
        <strike val="0"/>
        <condense val="0"/>
        <extend val="0"/>
        <u val="double"/>
      </font>
      <fill>
        <patternFill>
          <bgColor indexed="5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466725</xdr:colOff>
      <xdr:row>0</xdr:row>
      <xdr:rowOff>0</xdr:rowOff>
    </xdr:from>
    <xdr:to>
      <xdr:col>4</xdr:col>
      <xdr:colOff>400082</xdr:colOff>
      <xdr:row>0</xdr:row>
      <xdr:rowOff>695325</xdr:rowOff>
    </xdr:to>
    <xdr:sp macro="" textlink="">
      <xdr:nvSpPr>
        <xdr:cNvPr id="1025" name="Text Box 1">
          <a:extLst>
            <a:ext uri="{FF2B5EF4-FFF2-40B4-BE49-F238E27FC236}">
              <a16:creationId xmlns:a16="http://schemas.microsoft.com/office/drawing/2014/main" id="{5DD80B1A-4352-2A02-233F-D2C098317870}"/>
            </a:ext>
          </a:extLst>
        </xdr:cNvPr>
        <xdr:cNvSpPr txBox="1">
          <a:spLocks noChangeArrowheads="1"/>
        </xdr:cNvSpPr>
      </xdr:nvSpPr>
      <xdr:spPr bwMode="auto">
        <a:xfrm>
          <a:off x="771525" y="0"/>
          <a:ext cx="4343400" cy="695325"/>
        </a:xfrm>
        <a:prstGeom prst="rect">
          <a:avLst/>
        </a:prstGeom>
        <a:noFill/>
        <a:ln w="9525">
          <a:noFill/>
          <a:miter lim="800000"/>
          <a:headEnd/>
          <a:tailEnd/>
        </a:ln>
      </xdr:spPr>
      <xdr:txBody>
        <a:bodyPr vertOverflow="clip" wrap="square" lIns="27432" tIns="22860" rIns="0" bIns="0" anchor="t" upright="1"/>
        <a:lstStyle/>
        <a:p>
          <a:pPr algn="l" rtl="1">
            <a:defRPr sz="1000"/>
          </a:pPr>
          <a:r>
            <a:rPr lang="pt-BR" sz="1000" b="1" i="0" strike="noStrike">
              <a:solidFill>
                <a:srgbClr val="000000"/>
              </a:solidFill>
              <a:latin typeface="Arial"/>
              <a:cs typeface="Arial"/>
            </a:rPr>
            <a:t>Estado do Rio de Janeiro</a:t>
          </a:r>
        </a:p>
        <a:p>
          <a:pPr algn="l" rtl="1">
            <a:defRPr sz="1000"/>
          </a:pPr>
          <a:r>
            <a:rPr lang="pt-BR" sz="1000" b="1" i="0" strike="noStrike">
              <a:solidFill>
                <a:srgbClr val="000000"/>
              </a:solidFill>
              <a:latin typeface="Arial"/>
              <a:cs typeface="Arial"/>
            </a:rPr>
            <a:t>PREFEITURA MUNICIPAL DE SUMIDOURO</a:t>
          </a:r>
        </a:p>
        <a:p>
          <a:pPr algn="l" rtl="1">
            <a:defRPr sz="1000"/>
          </a:pPr>
          <a:r>
            <a:rPr lang="pt-BR" sz="1000" b="1" i="0" strike="noStrike">
              <a:solidFill>
                <a:srgbClr val="000000"/>
              </a:solidFill>
              <a:latin typeface="Arial"/>
              <a:cs typeface="Arial"/>
            </a:rPr>
            <a:t>CNPJ: 32.165.706/0001-08</a:t>
          </a:r>
        </a:p>
        <a:p>
          <a:pPr algn="l" rtl="1">
            <a:defRPr sz="1000"/>
          </a:pPr>
          <a:r>
            <a:rPr lang="pt-BR" sz="1000" b="1" i="0" strike="noStrike">
              <a:solidFill>
                <a:srgbClr val="000000"/>
              </a:solidFill>
              <a:latin typeface="Arial"/>
              <a:cs typeface="Arial"/>
            </a:rPr>
            <a:t>Rua Alfredo Chaves, 39 - Centro – Sumidouro/RJ – CEP 28637-000</a:t>
          </a:r>
          <a:endParaRPr lang="pt-BR" sz="1200" b="1" i="0" strike="noStrike">
            <a:solidFill>
              <a:srgbClr val="000000"/>
            </a:solidFill>
            <a:latin typeface="Arial"/>
            <a:cs typeface="Arial"/>
          </a:endParaRPr>
        </a:p>
        <a:p>
          <a:pPr algn="l" rtl="1">
            <a:defRPr sz="1000"/>
          </a:pPr>
          <a:endParaRPr lang="pt-BR" sz="1200" b="1" i="0" strike="noStrike">
            <a:solidFill>
              <a:srgbClr val="000000"/>
            </a:solidFill>
            <a:latin typeface="Arial"/>
            <a:cs typeface="Arial"/>
          </a:endParaRPr>
        </a:p>
      </xdr:txBody>
    </xdr:sp>
    <xdr:clientData/>
  </xdr:twoCellAnchor>
  <xdr:twoCellAnchor editAs="oneCell">
    <xdr:from>
      <xdr:col>0</xdr:col>
      <xdr:colOff>0</xdr:colOff>
      <xdr:row>0</xdr:row>
      <xdr:rowOff>0</xdr:rowOff>
    </xdr:from>
    <xdr:to>
      <xdr:col>1</xdr:col>
      <xdr:colOff>390525</xdr:colOff>
      <xdr:row>0</xdr:row>
      <xdr:rowOff>676275</xdr:rowOff>
    </xdr:to>
    <xdr:pic>
      <xdr:nvPicPr>
        <xdr:cNvPr id="1153" name="Picture 2" descr="brasãoGIF_300dpi">
          <a:extLst>
            <a:ext uri="{FF2B5EF4-FFF2-40B4-BE49-F238E27FC236}">
              <a16:creationId xmlns:a16="http://schemas.microsoft.com/office/drawing/2014/main" id="{B958758F-C052-3FF9-1983-7D106E8908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5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152400</xdr:colOff>
      <xdr:row>0</xdr:row>
      <xdr:rowOff>285750</xdr:rowOff>
    </xdr:from>
    <xdr:to>
      <xdr:col>6</xdr:col>
      <xdr:colOff>590550</xdr:colOff>
      <xdr:row>3</xdr:row>
      <xdr:rowOff>76200</xdr:rowOff>
    </xdr:to>
    <xdr:grpSp>
      <xdr:nvGrpSpPr>
        <xdr:cNvPr id="1154" name="Group 60">
          <a:extLst>
            <a:ext uri="{FF2B5EF4-FFF2-40B4-BE49-F238E27FC236}">
              <a16:creationId xmlns:a16="http://schemas.microsoft.com/office/drawing/2014/main" id="{96AA1AD4-409E-29D2-0DD0-922223BE3A5E}"/>
            </a:ext>
          </a:extLst>
        </xdr:cNvPr>
        <xdr:cNvGrpSpPr>
          <a:grpSpLocks/>
        </xdr:cNvGrpSpPr>
      </xdr:nvGrpSpPr>
      <xdr:grpSpPr bwMode="auto">
        <a:xfrm>
          <a:off x="4865204" y="285750"/>
          <a:ext cx="1796498" cy="867189"/>
          <a:chOff x="520" y="6"/>
          <a:chExt cx="188" cy="90"/>
        </a:xfrm>
      </xdr:grpSpPr>
      <xdr:sp macro="" textlink="">
        <xdr:nvSpPr>
          <xdr:cNvPr id="1085" name="Caixa de texto 2">
            <a:extLst>
              <a:ext uri="{FF2B5EF4-FFF2-40B4-BE49-F238E27FC236}">
                <a16:creationId xmlns:a16="http://schemas.microsoft.com/office/drawing/2014/main" id="{A8B88214-E18B-E558-AA5B-9CBE4EE12996}"/>
              </a:ext>
            </a:extLst>
          </xdr:cNvPr>
          <xdr:cNvSpPr txBox="1">
            <a:spLocks noChangeArrowheads="1"/>
          </xdr:cNvSpPr>
        </xdr:nvSpPr>
        <xdr:spPr bwMode="auto">
          <a:xfrm>
            <a:off x="520" y="6"/>
            <a:ext cx="188" cy="90"/>
          </a:xfrm>
          <a:prstGeom prst="rect">
            <a:avLst/>
          </a:prstGeom>
          <a:noFill/>
          <a:ln>
            <a:noFill/>
          </a:ln>
        </xdr:spPr>
        <xdr:txBody>
          <a:bodyPr vertOverflow="clip" wrap="square" lIns="91440" tIns="45720" rIns="91440" bIns="45720" anchor="t" upright="1"/>
          <a:lstStyle/>
          <a:p>
            <a:pPr algn="l" rtl="0">
              <a:defRPr sz="1000"/>
            </a:pPr>
            <a:r>
              <a:rPr lang="pt-BR" sz="600" b="0" i="0" u="none" strike="noStrike" baseline="0">
                <a:solidFill>
                  <a:srgbClr val="333399"/>
                </a:solidFill>
                <a:latin typeface="Calibri"/>
                <a:cs typeface="Calibri"/>
              </a:rPr>
              <a:t>COMISSÃO PERMANENTE DE LICITAÇÕES</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PROCESSO ________________________ </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RÚBRICA  ______________ FLS _______</a:t>
            </a:r>
          </a:p>
          <a:p>
            <a:pPr algn="l" rtl="0">
              <a:defRPr sz="1000"/>
            </a:pPr>
            <a:endParaRPr lang="pt-BR" sz="650" b="0" i="0" u="none" strike="noStrike" baseline="0">
              <a:solidFill>
                <a:srgbClr val="000000"/>
              </a:solidFill>
              <a:latin typeface="Times New Roman"/>
              <a:cs typeface="Times New Roman"/>
            </a:endParaRPr>
          </a:p>
          <a:p>
            <a:pPr algn="l" rtl="0">
              <a:defRPr sz="1000"/>
            </a:pPr>
            <a:endParaRPr lang="pt-BR" sz="650" b="0" i="0" u="none" strike="noStrike" baseline="0">
              <a:solidFill>
                <a:srgbClr val="000000"/>
              </a:solidFill>
              <a:latin typeface="Times New Roman"/>
              <a:cs typeface="Times New Roman"/>
            </a:endParaRPr>
          </a:p>
        </xdr:txBody>
      </xdr:sp>
      <xdr:sp macro="" textlink="">
        <xdr:nvSpPr>
          <xdr:cNvPr id="1086" name="Caixa de texto 3">
            <a:extLst>
              <a:ext uri="{FF2B5EF4-FFF2-40B4-BE49-F238E27FC236}">
                <a16:creationId xmlns:a16="http://schemas.microsoft.com/office/drawing/2014/main" id="{BB2F9882-C06E-4965-18C4-E587DCFDC62A}"/>
              </a:ext>
            </a:extLst>
          </xdr:cNvPr>
          <xdr:cNvSpPr txBox="1">
            <a:spLocks noChangeArrowheads="1"/>
          </xdr:cNvSpPr>
        </xdr:nvSpPr>
        <xdr:spPr bwMode="auto">
          <a:xfrm>
            <a:off x="575" y="19"/>
            <a:ext cx="100" cy="32"/>
          </a:xfrm>
          <a:prstGeom prst="rect">
            <a:avLst/>
          </a:prstGeom>
          <a:noFill/>
          <a:ln>
            <a:noFill/>
          </a:ln>
        </xdr:spPr>
        <xdr:txBody>
          <a:bodyPr vertOverflow="clip" wrap="square" lIns="91440" tIns="45720" rIns="91440" bIns="45720" anchor="t" upright="1"/>
          <a:lstStyle/>
          <a:p>
            <a:pPr algn="l" rtl="0">
              <a:lnSpc>
                <a:spcPts val="1200"/>
              </a:lnSpc>
              <a:defRPr sz="1000"/>
            </a:pPr>
            <a:r>
              <a:rPr lang="pt-BR" sz="1200" b="0" i="0" u="none" strike="noStrike" baseline="0">
                <a:solidFill>
                  <a:srgbClr val="000000"/>
                </a:solidFill>
                <a:latin typeface="Times New Roman"/>
                <a:cs typeface="Times New Roman"/>
              </a:rPr>
              <a:t>3583/22</a:t>
            </a:r>
          </a:p>
          <a:p>
            <a:pPr algn="l" rtl="0">
              <a:lnSpc>
                <a:spcPts val="1100"/>
              </a:lnSpc>
              <a:defRPr sz="1000"/>
            </a:pPr>
            <a:endParaRPr lang="pt-BR" sz="12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pageSetUpPr fitToPage="1"/>
  </sheetPr>
  <dimension ref="A1:K77"/>
  <sheetViews>
    <sheetView tabSelected="1" zoomScale="115" zoomScaleNormal="115" zoomScaleSheetLayoutView="100" workbookViewId="0"/>
  </sheetViews>
  <sheetFormatPr defaultRowHeight="12.75" x14ac:dyDescent="0.2"/>
  <cols>
    <col min="1" max="1" width="4.5703125" style="1" customWidth="1"/>
    <col min="2" max="2" width="49.85546875" style="2" customWidth="1"/>
    <col min="3" max="3" width="8.28515625" style="1" customWidth="1"/>
    <col min="4" max="4" width="8" style="1" customWidth="1"/>
    <col min="5" max="6" width="10.140625" style="13" customWidth="1"/>
    <col min="7" max="7" width="10.140625" style="11" customWidth="1"/>
    <col min="8" max="8" width="11.85546875" style="40" customWidth="1"/>
    <col min="9" max="9" width="11.5703125" style="2" customWidth="1"/>
    <col min="10" max="15" width="9.140625" style="2"/>
    <col min="16" max="16" width="10" style="2" bestFit="1" customWidth="1"/>
    <col min="17" max="16384" width="9.140625" style="2"/>
  </cols>
  <sheetData>
    <row r="1" spans="1:11" ht="58.5" customHeight="1" x14ac:dyDescent="0.2">
      <c r="H1" s="39"/>
    </row>
    <row r="2" spans="1:11" x14ac:dyDescent="0.2">
      <c r="A2" s="63" t="s">
        <v>19</v>
      </c>
      <c r="B2" s="63"/>
      <c r="C2" s="63"/>
      <c r="D2" s="63"/>
      <c r="E2" s="63"/>
      <c r="F2" s="63"/>
      <c r="G2" s="63"/>
    </row>
    <row r="3" spans="1:11" x14ac:dyDescent="0.2">
      <c r="A3" s="63" t="str">
        <f>UPPER(Dados!B1&amp;"  -  "&amp;Dados!B4)</f>
        <v>PREGÃO ELETRÔNICO Nº 003/2023  -  ABERTURA DAS PROPOSTAS: 31/01/2023, ÀS 10:00HS</v>
      </c>
      <c r="B3" s="63"/>
      <c r="C3" s="63"/>
      <c r="D3" s="63"/>
      <c r="E3" s="63"/>
      <c r="F3" s="63"/>
      <c r="G3" s="63"/>
    </row>
    <row r="4" spans="1:11" x14ac:dyDescent="0.2">
      <c r="A4" s="64" t="str">
        <f>Dados!B3</f>
        <v>EVENTUAL AQUISIÇÃO DE MATERIAIS DE COPA, HIGIENE E LIMPEZA - SRP</v>
      </c>
      <c r="B4" s="64"/>
      <c r="C4" s="64"/>
      <c r="D4" s="64"/>
      <c r="E4" s="64"/>
      <c r="F4" s="64"/>
      <c r="G4" s="64"/>
    </row>
    <row r="5" spans="1:11" x14ac:dyDescent="0.2">
      <c r="A5" s="63" t="str">
        <f>Dados!B2</f>
        <v>PROCESSO ADMINISTRATIVO N° 3583/2022 de 07/11/2022</v>
      </c>
      <c r="B5" s="63"/>
      <c r="C5" s="63"/>
      <c r="D5" s="63"/>
      <c r="E5" s="63"/>
      <c r="F5" s="63"/>
      <c r="G5" s="63"/>
    </row>
    <row r="6" spans="1:11" x14ac:dyDescent="0.2">
      <c r="A6" s="53" t="str">
        <f>Dados!B7</f>
        <v>MENOR PREÇO POR ITEM</v>
      </c>
      <c r="B6" s="53"/>
      <c r="C6" s="61" t="s">
        <v>29</v>
      </c>
      <c r="D6" s="61"/>
      <c r="E6" s="62">
        <f>Dados!B8</f>
        <v>122788.07</v>
      </c>
      <c r="F6" s="62"/>
      <c r="G6" s="53"/>
    </row>
    <row r="7" spans="1:11" ht="2.25" customHeight="1" x14ac:dyDescent="0.2">
      <c r="A7" s="6"/>
      <c r="B7" s="6"/>
      <c r="C7" s="6"/>
      <c r="D7" s="6"/>
      <c r="E7" s="14"/>
      <c r="F7" s="14"/>
      <c r="G7" s="10"/>
    </row>
    <row r="8" spans="1:11" s="8" customFormat="1" ht="12" customHeight="1" x14ac:dyDescent="0.2">
      <c r="A8" s="15" t="s">
        <v>0</v>
      </c>
      <c r="B8" s="65"/>
      <c r="C8" s="65"/>
      <c r="D8" s="65"/>
      <c r="E8" s="65"/>
      <c r="F8" s="65"/>
      <c r="G8" s="65"/>
      <c r="H8" s="41"/>
    </row>
    <row r="9" spans="1:11" s="8" customFormat="1" ht="12" customHeight="1" x14ac:dyDescent="0.2">
      <c r="A9" s="15" t="s">
        <v>1</v>
      </c>
      <c r="B9" s="66"/>
      <c r="C9" s="66"/>
      <c r="D9" s="66"/>
      <c r="E9" s="66"/>
      <c r="F9" s="66"/>
      <c r="G9" s="66"/>
      <c r="H9" s="41"/>
    </row>
    <row r="10" spans="1:11" s="8" customFormat="1" ht="12" customHeight="1" x14ac:dyDescent="0.2">
      <c r="A10" s="15" t="s">
        <v>2</v>
      </c>
      <c r="B10" s="36"/>
      <c r="C10" s="26" t="s">
        <v>8</v>
      </c>
      <c r="D10" s="71"/>
      <c r="E10" s="71"/>
      <c r="F10" s="71"/>
      <c r="G10" s="71"/>
      <c r="H10" s="41"/>
    </row>
    <row r="11" spans="1:11" ht="4.5" customHeight="1" x14ac:dyDescent="0.2">
      <c r="A11" s="3"/>
      <c r="B11" s="28"/>
      <c r="C11" s="28"/>
      <c r="D11" s="28"/>
      <c r="E11" s="51"/>
      <c r="F11" s="29"/>
      <c r="G11" s="30"/>
    </row>
    <row r="12" spans="1:11" s="8" customFormat="1" ht="22.5" x14ac:dyDescent="0.2">
      <c r="A12" s="32" t="s">
        <v>3</v>
      </c>
      <c r="B12" s="32" t="s">
        <v>4</v>
      </c>
      <c r="C12" s="32" t="s">
        <v>5</v>
      </c>
      <c r="D12" s="32" t="s">
        <v>6</v>
      </c>
      <c r="E12" s="46" t="s">
        <v>25</v>
      </c>
      <c r="F12" s="46" t="s">
        <v>26</v>
      </c>
      <c r="G12" s="32" t="s">
        <v>7</v>
      </c>
      <c r="H12" s="41"/>
    </row>
    <row r="13" spans="1:11" s="8" customFormat="1" ht="22.5" x14ac:dyDescent="0.2">
      <c r="A13" s="33">
        <v>1</v>
      </c>
      <c r="B13" s="31" t="s">
        <v>44</v>
      </c>
      <c r="C13" s="34" t="s">
        <v>48</v>
      </c>
      <c r="D13" s="50">
        <v>1025</v>
      </c>
      <c r="E13" s="52">
        <v>2.88</v>
      </c>
      <c r="F13" s="48"/>
      <c r="G13" s="35" t="str">
        <f>IF(F13="","",IF(ISTEXT(F13),"NC",F13*D13))</f>
        <v/>
      </c>
      <c r="H13" s="41"/>
      <c r="K13" s="7"/>
    </row>
    <row r="14" spans="1:11" s="8" customFormat="1" ht="22.5" x14ac:dyDescent="0.2">
      <c r="A14" s="33">
        <v>2</v>
      </c>
      <c r="B14" s="31" t="s">
        <v>76</v>
      </c>
      <c r="C14" s="34" t="s">
        <v>48</v>
      </c>
      <c r="D14" s="50">
        <v>186</v>
      </c>
      <c r="E14" s="52">
        <v>12.81</v>
      </c>
      <c r="F14" s="48"/>
      <c r="G14" s="35" t="str">
        <f t="shared" ref="G14:G24" si="0">IF(F14="","",IF(ISTEXT(F14),"NC",F14*D14))</f>
        <v/>
      </c>
      <c r="H14" s="41"/>
      <c r="K14" s="7"/>
    </row>
    <row r="15" spans="1:11" s="8" customFormat="1" ht="22.5" x14ac:dyDescent="0.2">
      <c r="A15" s="33">
        <v>3</v>
      </c>
      <c r="B15" s="31" t="s">
        <v>45</v>
      </c>
      <c r="C15" s="34" t="s">
        <v>48</v>
      </c>
      <c r="D15" s="50">
        <v>300</v>
      </c>
      <c r="E15" s="52">
        <v>16.75</v>
      </c>
      <c r="F15" s="48"/>
      <c r="G15" s="35" t="str">
        <f t="shared" si="0"/>
        <v/>
      </c>
      <c r="H15" s="41"/>
      <c r="K15" s="7"/>
    </row>
    <row r="16" spans="1:11" s="8" customFormat="1" ht="33.75" x14ac:dyDescent="0.2">
      <c r="A16" s="33">
        <v>4</v>
      </c>
      <c r="B16" s="31" t="s">
        <v>46</v>
      </c>
      <c r="C16" s="34" t="s">
        <v>48</v>
      </c>
      <c r="D16" s="50">
        <v>500</v>
      </c>
      <c r="E16" s="52">
        <v>3.76</v>
      </c>
      <c r="F16" s="48"/>
      <c r="G16" s="35" t="str">
        <f t="shared" si="0"/>
        <v/>
      </c>
      <c r="H16" s="41"/>
      <c r="K16" s="7"/>
    </row>
    <row r="17" spans="1:11" s="8" customFormat="1" ht="11.25" x14ac:dyDescent="0.2">
      <c r="A17" s="33">
        <v>5</v>
      </c>
      <c r="B17" s="31" t="s">
        <v>77</v>
      </c>
      <c r="C17" s="34" t="s">
        <v>48</v>
      </c>
      <c r="D17" s="50">
        <v>25</v>
      </c>
      <c r="E17" s="52">
        <v>17.350000000000001</v>
      </c>
      <c r="F17" s="48"/>
      <c r="G17" s="35" t="str">
        <f t="shared" si="0"/>
        <v/>
      </c>
      <c r="H17" s="41"/>
      <c r="K17" s="7"/>
    </row>
    <row r="18" spans="1:11" s="8" customFormat="1" ht="11.25" x14ac:dyDescent="0.2">
      <c r="A18" s="33">
        <v>6</v>
      </c>
      <c r="B18" s="31" t="s">
        <v>78</v>
      </c>
      <c r="C18" s="34" t="s">
        <v>48</v>
      </c>
      <c r="D18" s="50">
        <v>25</v>
      </c>
      <c r="E18" s="52">
        <v>6.86</v>
      </c>
      <c r="F18" s="48"/>
      <c r="G18" s="35" t="str">
        <f t="shared" si="0"/>
        <v/>
      </c>
      <c r="H18" s="41"/>
      <c r="K18" s="7"/>
    </row>
    <row r="19" spans="1:11" s="8" customFormat="1" ht="11.25" x14ac:dyDescent="0.2">
      <c r="A19" s="33">
        <v>7</v>
      </c>
      <c r="B19" s="31" t="s">
        <v>79</v>
      </c>
      <c r="C19" s="34" t="s">
        <v>48</v>
      </c>
      <c r="D19" s="50">
        <v>10</v>
      </c>
      <c r="E19" s="52">
        <v>52.83</v>
      </c>
      <c r="F19" s="48"/>
      <c r="G19" s="35" t="str">
        <f t="shared" si="0"/>
        <v/>
      </c>
      <c r="H19" s="41"/>
      <c r="K19" s="7"/>
    </row>
    <row r="20" spans="1:11" s="8" customFormat="1" ht="11.25" x14ac:dyDescent="0.2">
      <c r="A20" s="33">
        <v>8</v>
      </c>
      <c r="B20" s="31" t="s">
        <v>80</v>
      </c>
      <c r="C20" s="34" t="s">
        <v>48</v>
      </c>
      <c r="D20" s="50">
        <v>30</v>
      </c>
      <c r="E20" s="52">
        <v>3.05</v>
      </c>
      <c r="F20" s="48"/>
      <c r="G20" s="35" t="str">
        <f t="shared" si="0"/>
        <v/>
      </c>
      <c r="H20" s="41"/>
      <c r="K20" s="7"/>
    </row>
    <row r="21" spans="1:11" s="8" customFormat="1" ht="33.75" x14ac:dyDescent="0.2">
      <c r="A21" s="33">
        <v>9</v>
      </c>
      <c r="B21" s="31" t="s">
        <v>47</v>
      </c>
      <c r="C21" s="34" t="s">
        <v>48</v>
      </c>
      <c r="D21" s="50">
        <v>300</v>
      </c>
      <c r="E21" s="52">
        <v>8.61</v>
      </c>
      <c r="F21" s="48"/>
      <c r="G21" s="35" t="str">
        <f t="shared" si="0"/>
        <v/>
      </c>
      <c r="H21" s="41"/>
      <c r="K21" s="7"/>
    </row>
    <row r="22" spans="1:11" s="8" customFormat="1" ht="22.5" x14ac:dyDescent="0.2">
      <c r="A22" s="33">
        <v>10</v>
      </c>
      <c r="B22" s="31" t="s">
        <v>81</v>
      </c>
      <c r="C22" s="34" t="s">
        <v>102</v>
      </c>
      <c r="D22" s="50">
        <v>100</v>
      </c>
      <c r="E22" s="52">
        <v>144.35</v>
      </c>
      <c r="F22" s="48"/>
      <c r="G22" s="35" t="str">
        <f t="shared" si="0"/>
        <v/>
      </c>
      <c r="H22" s="41"/>
      <c r="K22" s="7"/>
    </row>
    <row r="23" spans="1:11" s="8" customFormat="1" ht="22.5" x14ac:dyDescent="0.2">
      <c r="A23" s="33">
        <v>11</v>
      </c>
      <c r="B23" s="31" t="s">
        <v>49</v>
      </c>
      <c r="C23" s="34" t="s">
        <v>48</v>
      </c>
      <c r="D23" s="50">
        <v>300</v>
      </c>
      <c r="E23" s="52">
        <v>3.95</v>
      </c>
      <c r="F23" s="48"/>
      <c r="G23" s="35" t="str">
        <f t="shared" si="0"/>
        <v/>
      </c>
      <c r="H23" s="41"/>
      <c r="K23" s="7"/>
    </row>
    <row r="24" spans="1:11" s="8" customFormat="1" ht="67.5" x14ac:dyDescent="0.2">
      <c r="A24" s="33">
        <v>12</v>
      </c>
      <c r="B24" s="31" t="s">
        <v>82</v>
      </c>
      <c r="C24" s="34" t="s">
        <v>48</v>
      </c>
      <c r="D24" s="50">
        <v>810</v>
      </c>
      <c r="E24" s="52">
        <v>4.07</v>
      </c>
      <c r="F24" s="48"/>
      <c r="G24" s="35" t="str">
        <f t="shared" si="0"/>
        <v/>
      </c>
      <c r="H24" s="41"/>
      <c r="K24" s="7"/>
    </row>
    <row r="25" spans="1:11" s="8" customFormat="1" ht="33.75" x14ac:dyDescent="0.2">
      <c r="A25" s="33">
        <v>13</v>
      </c>
      <c r="B25" s="31" t="s">
        <v>83</v>
      </c>
      <c r="C25" s="34" t="s">
        <v>48</v>
      </c>
      <c r="D25" s="50">
        <v>200</v>
      </c>
      <c r="E25" s="52">
        <v>13.15</v>
      </c>
      <c r="F25" s="48"/>
      <c r="G25" s="35" t="str">
        <f t="shared" ref="G25:G62" si="1">IF(F25="","",IF(ISTEXT(F25),"NC",F25*D25))</f>
        <v/>
      </c>
      <c r="H25" s="41"/>
      <c r="K25" s="7"/>
    </row>
    <row r="26" spans="1:11" s="8" customFormat="1" ht="33.75" x14ac:dyDescent="0.2">
      <c r="A26" s="33">
        <v>14</v>
      </c>
      <c r="B26" s="31" t="s">
        <v>84</v>
      </c>
      <c r="C26" s="34" t="s">
        <v>48</v>
      </c>
      <c r="D26" s="50">
        <v>250</v>
      </c>
      <c r="E26" s="52">
        <v>8.89</v>
      </c>
      <c r="F26" s="48"/>
      <c r="G26" s="35" t="str">
        <f t="shared" si="1"/>
        <v/>
      </c>
      <c r="H26" s="41"/>
      <c r="K26" s="7"/>
    </row>
    <row r="27" spans="1:11" s="8" customFormat="1" ht="33.75" x14ac:dyDescent="0.2">
      <c r="A27" s="33">
        <v>15</v>
      </c>
      <c r="B27" s="31" t="s">
        <v>50</v>
      </c>
      <c r="C27" s="34" t="s">
        <v>48</v>
      </c>
      <c r="D27" s="50">
        <v>1430</v>
      </c>
      <c r="E27" s="52">
        <v>2.2599999999999998</v>
      </c>
      <c r="F27" s="48"/>
      <c r="G27" s="35" t="str">
        <f t="shared" si="1"/>
        <v/>
      </c>
      <c r="H27" s="41"/>
      <c r="K27" s="7"/>
    </row>
    <row r="28" spans="1:11" s="8" customFormat="1" ht="11.25" x14ac:dyDescent="0.2">
      <c r="A28" s="33">
        <v>16</v>
      </c>
      <c r="B28" s="31" t="s">
        <v>85</v>
      </c>
      <c r="C28" s="34" t="s">
        <v>48</v>
      </c>
      <c r="D28" s="50">
        <v>20</v>
      </c>
      <c r="E28" s="52">
        <v>4.7</v>
      </c>
      <c r="F28" s="48"/>
      <c r="G28" s="35" t="str">
        <f t="shared" si="1"/>
        <v/>
      </c>
      <c r="H28" s="41"/>
      <c r="K28" s="7"/>
    </row>
    <row r="29" spans="1:11" s="8" customFormat="1" ht="45" x14ac:dyDescent="0.2">
      <c r="A29" s="33">
        <v>17</v>
      </c>
      <c r="B29" s="31" t="s">
        <v>51</v>
      </c>
      <c r="C29" s="34" t="s">
        <v>48</v>
      </c>
      <c r="D29" s="50">
        <v>200</v>
      </c>
      <c r="E29" s="52">
        <v>2.92</v>
      </c>
      <c r="F29" s="48"/>
      <c r="G29" s="35" t="str">
        <f t="shared" si="1"/>
        <v/>
      </c>
      <c r="H29" s="41"/>
      <c r="K29" s="7"/>
    </row>
    <row r="30" spans="1:11" s="8" customFormat="1" ht="45" x14ac:dyDescent="0.2">
      <c r="A30" s="33">
        <v>18</v>
      </c>
      <c r="B30" s="31" t="s">
        <v>52</v>
      </c>
      <c r="C30" s="34" t="s">
        <v>48</v>
      </c>
      <c r="D30" s="50">
        <v>700</v>
      </c>
      <c r="E30" s="52">
        <v>1.61</v>
      </c>
      <c r="F30" s="48"/>
      <c r="G30" s="35" t="str">
        <f t="shared" si="1"/>
        <v/>
      </c>
      <c r="H30" s="41"/>
      <c r="K30" s="7"/>
    </row>
    <row r="31" spans="1:11" s="8" customFormat="1" ht="33.75" x14ac:dyDescent="0.2">
      <c r="A31" s="33">
        <v>19</v>
      </c>
      <c r="B31" s="31" t="s">
        <v>86</v>
      </c>
      <c r="C31" s="34" t="s">
        <v>48</v>
      </c>
      <c r="D31" s="50">
        <v>40</v>
      </c>
      <c r="E31" s="52">
        <v>39.26</v>
      </c>
      <c r="F31" s="48"/>
      <c r="G31" s="35" t="str">
        <f t="shared" si="1"/>
        <v/>
      </c>
      <c r="H31" s="41"/>
      <c r="K31" s="7"/>
    </row>
    <row r="32" spans="1:11" s="8" customFormat="1" ht="22.5" x14ac:dyDescent="0.2">
      <c r="A32" s="33">
        <v>20</v>
      </c>
      <c r="B32" s="31" t="s">
        <v>87</v>
      </c>
      <c r="C32" s="34" t="s">
        <v>102</v>
      </c>
      <c r="D32" s="50">
        <v>98</v>
      </c>
      <c r="E32" s="52">
        <v>5.32</v>
      </c>
      <c r="F32" s="48"/>
      <c r="G32" s="35" t="str">
        <f t="shared" si="1"/>
        <v/>
      </c>
      <c r="H32" s="41"/>
      <c r="K32" s="7"/>
    </row>
    <row r="33" spans="1:11" s="8" customFormat="1" ht="11.25" x14ac:dyDescent="0.2">
      <c r="A33" s="33">
        <v>21</v>
      </c>
      <c r="B33" s="31" t="s">
        <v>88</v>
      </c>
      <c r="C33" s="34" t="s">
        <v>58</v>
      </c>
      <c r="D33" s="50">
        <v>100</v>
      </c>
      <c r="E33" s="52">
        <v>24.23</v>
      </c>
      <c r="F33" s="48"/>
      <c r="G33" s="35" t="str">
        <f t="shared" si="1"/>
        <v/>
      </c>
      <c r="H33" s="41"/>
      <c r="K33" s="7"/>
    </row>
    <row r="34" spans="1:11" s="8" customFormat="1" ht="11.25" x14ac:dyDescent="0.2">
      <c r="A34" s="33">
        <v>22</v>
      </c>
      <c r="B34" s="31" t="s">
        <v>89</v>
      </c>
      <c r="C34" s="34" t="s">
        <v>58</v>
      </c>
      <c r="D34" s="50">
        <v>100</v>
      </c>
      <c r="E34" s="52">
        <v>24.23</v>
      </c>
      <c r="F34" s="48"/>
      <c r="G34" s="35" t="str">
        <f t="shared" si="1"/>
        <v/>
      </c>
      <c r="H34" s="41"/>
      <c r="K34" s="7"/>
    </row>
    <row r="35" spans="1:11" s="8" customFormat="1" ht="11.25" x14ac:dyDescent="0.2">
      <c r="A35" s="33">
        <v>23</v>
      </c>
      <c r="B35" s="31" t="s">
        <v>90</v>
      </c>
      <c r="C35" s="34" t="s">
        <v>58</v>
      </c>
      <c r="D35" s="50">
        <v>100</v>
      </c>
      <c r="E35" s="52">
        <v>24.23</v>
      </c>
      <c r="F35" s="48"/>
      <c r="G35" s="35" t="str">
        <f t="shared" si="1"/>
        <v/>
      </c>
      <c r="H35" s="41"/>
      <c r="K35" s="7"/>
    </row>
    <row r="36" spans="1:11" s="8" customFormat="1" ht="33.75" x14ac:dyDescent="0.2">
      <c r="A36" s="33">
        <v>24</v>
      </c>
      <c r="B36" s="31" t="s">
        <v>53</v>
      </c>
      <c r="C36" s="34" t="s">
        <v>48</v>
      </c>
      <c r="D36" s="50">
        <v>200</v>
      </c>
      <c r="E36" s="52">
        <v>3.82</v>
      </c>
      <c r="F36" s="48"/>
      <c r="G36" s="35" t="str">
        <f t="shared" si="1"/>
        <v/>
      </c>
      <c r="H36" s="41"/>
      <c r="K36" s="7"/>
    </row>
    <row r="37" spans="1:11" s="8" customFormat="1" ht="11.25" x14ac:dyDescent="0.2">
      <c r="A37" s="33">
        <v>25</v>
      </c>
      <c r="B37" s="31" t="s">
        <v>54</v>
      </c>
      <c r="C37" s="34" t="s">
        <v>48</v>
      </c>
      <c r="D37" s="50">
        <v>150</v>
      </c>
      <c r="E37" s="52">
        <v>4.97</v>
      </c>
      <c r="F37" s="48"/>
      <c r="G37" s="35" t="str">
        <f t="shared" si="1"/>
        <v/>
      </c>
      <c r="H37" s="41"/>
      <c r="K37" s="7"/>
    </row>
    <row r="38" spans="1:11" s="8" customFormat="1" ht="11.25" x14ac:dyDescent="0.2">
      <c r="A38" s="33">
        <v>26</v>
      </c>
      <c r="B38" s="31" t="s">
        <v>55</v>
      </c>
      <c r="C38" s="34" t="s">
        <v>48</v>
      </c>
      <c r="D38" s="50">
        <v>150</v>
      </c>
      <c r="E38" s="52">
        <v>8.94</v>
      </c>
      <c r="F38" s="48"/>
      <c r="G38" s="35" t="str">
        <f t="shared" si="1"/>
        <v/>
      </c>
      <c r="H38" s="41"/>
      <c r="K38" s="7"/>
    </row>
    <row r="39" spans="1:11" s="8" customFormat="1" ht="11.25" x14ac:dyDescent="0.2">
      <c r="A39" s="33">
        <v>27</v>
      </c>
      <c r="B39" s="31" t="s">
        <v>91</v>
      </c>
      <c r="C39" s="34" t="s">
        <v>48</v>
      </c>
      <c r="D39" s="50">
        <v>100</v>
      </c>
      <c r="E39" s="52">
        <v>12.98</v>
      </c>
      <c r="F39" s="48"/>
      <c r="G39" s="35" t="str">
        <f t="shared" si="1"/>
        <v/>
      </c>
      <c r="H39" s="41"/>
      <c r="K39" s="7"/>
    </row>
    <row r="40" spans="1:11" s="8" customFormat="1" ht="11.25" x14ac:dyDescent="0.2">
      <c r="A40" s="33">
        <v>28</v>
      </c>
      <c r="B40" s="31" t="s">
        <v>56</v>
      </c>
      <c r="C40" s="34" t="s">
        <v>48</v>
      </c>
      <c r="D40" s="50">
        <v>50</v>
      </c>
      <c r="E40" s="52">
        <v>4.92</v>
      </c>
      <c r="F40" s="48"/>
      <c r="G40" s="35" t="str">
        <f t="shared" si="1"/>
        <v/>
      </c>
      <c r="H40" s="41"/>
      <c r="K40" s="7"/>
    </row>
    <row r="41" spans="1:11" s="8" customFormat="1" ht="33.75" x14ac:dyDescent="0.2">
      <c r="A41" s="33">
        <v>29</v>
      </c>
      <c r="B41" s="31" t="s">
        <v>92</v>
      </c>
      <c r="C41" s="34" t="s">
        <v>48</v>
      </c>
      <c r="D41" s="50">
        <v>200</v>
      </c>
      <c r="E41" s="52">
        <v>15.32</v>
      </c>
      <c r="F41" s="48"/>
      <c r="G41" s="35" t="str">
        <f t="shared" si="1"/>
        <v/>
      </c>
      <c r="H41" s="41"/>
      <c r="K41" s="7"/>
    </row>
    <row r="42" spans="1:11" s="8" customFormat="1" ht="11.25" x14ac:dyDescent="0.2">
      <c r="A42" s="33">
        <v>30</v>
      </c>
      <c r="B42" s="31" t="s">
        <v>93</v>
      </c>
      <c r="C42" s="34" t="s">
        <v>58</v>
      </c>
      <c r="D42" s="50">
        <v>10</v>
      </c>
      <c r="E42" s="52">
        <v>12.96</v>
      </c>
      <c r="F42" s="48"/>
      <c r="G42" s="35" t="str">
        <f t="shared" si="1"/>
        <v/>
      </c>
      <c r="H42" s="41"/>
      <c r="K42" s="7"/>
    </row>
    <row r="43" spans="1:11" s="8" customFormat="1" ht="45" x14ac:dyDescent="0.2">
      <c r="A43" s="33">
        <v>31</v>
      </c>
      <c r="B43" s="31" t="s">
        <v>57</v>
      </c>
      <c r="C43" s="34" t="s">
        <v>48</v>
      </c>
      <c r="D43" s="50">
        <v>750</v>
      </c>
      <c r="E43" s="52">
        <v>3.8</v>
      </c>
      <c r="F43" s="48"/>
      <c r="G43" s="35" t="str">
        <f t="shared" si="1"/>
        <v/>
      </c>
      <c r="H43" s="41"/>
      <c r="K43" s="7"/>
    </row>
    <row r="44" spans="1:11" s="8" customFormat="1" ht="11.25" x14ac:dyDescent="0.2">
      <c r="A44" s="33">
        <v>32</v>
      </c>
      <c r="B44" s="31" t="s">
        <v>94</v>
      </c>
      <c r="C44" s="34" t="s">
        <v>48</v>
      </c>
      <c r="D44" s="50">
        <v>30</v>
      </c>
      <c r="E44" s="52">
        <v>94.29</v>
      </c>
      <c r="F44" s="48"/>
      <c r="G44" s="35" t="str">
        <f t="shared" si="1"/>
        <v/>
      </c>
      <c r="H44" s="41"/>
      <c r="K44" s="7"/>
    </row>
    <row r="45" spans="1:11" s="8" customFormat="1" ht="11.25" x14ac:dyDescent="0.2">
      <c r="A45" s="33">
        <v>33</v>
      </c>
      <c r="B45" s="31" t="s">
        <v>95</v>
      </c>
      <c r="C45" s="34" t="s">
        <v>48</v>
      </c>
      <c r="D45" s="50">
        <v>30</v>
      </c>
      <c r="E45" s="52">
        <v>15.36</v>
      </c>
      <c r="F45" s="48"/>
      <c r="G45" s="35" t="str">
        <f t="shared" si="1"/>
        <v/>
      </c>
      <c r="H45" s="41"/>
      <c r="K45" s="7"/>
    </row>
    <row r="46" spans="1:11" s="8" customFormat="1" ht="11.25" x14ac:dyDescent="0.2">
      <c r="A46" s="33">
        <v>34</v>
      </c>
      <c r="B46" s="31" t="s">
        <v>96</v>
      </c>
      <c r="C46" s="34" t="s">
        <v>48</v>
      </c>
      <c r="D46" s="50">
        <v>15</v>
      </c>
      <c r="E46" s="52">
        <v>7.72</v>
      </c>
      <c r="F46" s="48"/>
      <c r="G46" s="35" t="str">
        <f t="shared" si="1"/>
        <v/>
      </c>
      <c r="H46" s="41"/>
      <c r="K46" s="7"/>
    </row>
    <row r="47" spans="1:11" s="8" customFormat="1" ht="11.25" x14ac:dyDescent="0.2">
      <c r="A47" s="33">
        <v>35</v>
      </c>
      <c r="B47" s="31" t="s">
        <v>97</v>
      </c>
      <c r="C47" s="34" t="s">
        <v>48</v>
      </c>
      <c r="D47" s="50">
        <v>35</v>
      </c>
      <c r="E47" s="52">
        <v>17.77</v>
      </c>
      <c r="F47" s="48"/>
      <c r="G47" s="35" t="str">
        <f t="shared" si="1"/>
        <v/>
      </c>
      <c r="H47" s="41"/>
      <c r="K47" s="7"/>
    </row>
    <row r="48" spans="1:11" s="8" customFormat="1" ht="45" x14ac:dyDescent="0.2">
      <c r="A48" s="33">
        <v>36</v>
      </c>
      <c r="B48" s="31" t="s">
        <v>98</v>
      </c>
      <c r="C48" s="34" t="s">
        <v>58</v>
      </c>
      <c r="D48" s="50">
        <v>30</v>
      </c>
      <c r="E48" s="52">
        <v>157.04</v>
      </c>
      <c r="F48" s="48"/>
      <c r="G48" s="35" t="str">
        <f t="shared" si="1"/>
        <v/>
      </c>
      <c r="H48" s="41"/>
      <c r="K48" s="7"/>
    </row>
    <row r="49" spans="1:11" s="8" customFormat="1" ht="33.75" x14ac:dyDescent="0.2">
      <c r="A49" s="33">
        <v>37</v>
      </c>
      <c r="B49" s="31" t="s">
        <v>99</v>
      </c>
      <c r="C49" s="34" t="s">
        <v>58</v>
      </c>
      <c r="D49" s="50">
        <v>1920</v>
      </c>
      <c r="E49" s="52">
        <v>6.15</v>
      </c>
      <c r="F49" s="48"/>
      <c r="G49" s="35" t="str">
        <f t="shared" si="1"/>
        <v/>
      </c>
      <c r="H49" s="41"/>
      <c r="K49" s="7"/>
    </row>
    <row r="50" spans="1:11" s="8" customFormat="1" ht="22.5" x14ac:dyDescent="0.2">
      <c r="A50" s="33">
        <v>38</v>
      </c>
      <c r="B50" s="31" t="s">
        <v>59</v>
      </c>
      <c r="C50" s="34" t="s">
        <v>48</v>
      </c>
      <c r="D50" s="50">
        <v>500</v>
      </c>
      <c r="E50" s="52">
        <v>2.65</v>
      </c>
      <c r="F50" s="48"/>
      <c r="G50" s="35" t="str">
        <f t="shared" si="1"/>
        <v/>
      </c>
      <c r="H50" s="41"/>
      <c r="K50" s="7"/>
    </row>
    <row r="51" spans="1:11" s="8" customFormat="1" ht="22.5" x14ac:dyDescent="0.2">
      <c r="A51" s="33">
        <v>39</v>
      </c>
      <c r="B51" s="31" t="s">
        <v>60</v>
      </c>
      <c r="C51" s="34" t="s">
        <v>48</v>
      </c>
      <c r="D51" s="50">
        <v>55</v>
      </c>
      <c r="E51" s="52">
        <v>25.22</v>
      </c>
      <c r="F51" s="48"/>
      <c r="G51" s="35" t="str">
        <f t="shared" si="1"/>
        <v/>
      </c>
      <c r="H51" s="41"/>
      <c r="K51" s="7"/>
    </row>
    <row r="52" spans="1:11" s="8" customFormat="1" ht="33.75" x14ac:dyDescent="0.2">
      <c r="A52" s="33">
        <v>40</v>
      </c>
      <c r="B52" s="31" t="s">
        <v>100</v>
      </c>
      <c r="C52" s="34" t="s">
        <v>48</v>
      </c>
      <c r="D52" s="50">
        <v>450</v>
      </c>
      <c r="E52" s="52">
        <v>3.25</v>
      </c>
      <c r="F52" s="48"/>
      <c r="G52" s="35" t="str">
        <f t="shared" si="1"/>
        <v/>
      </c>
      <c r="H52" s="41"/>
      <c r="K52" s="7"/>
    </row>
    <row r="53" spans="1:11" s="8" customFormat="1" ht="22.5" x14ac:dyDescent="0.2">
      <c r="A53" s="33">
        <v>41</v>
      </c>
      <c r="B53" s="31" t="s">
        <v>61</v>
      </c>
      <c r="C53" s="34" t="s">
        <v>102</v>
      </c>
      <c r="D53" s="50">
        <v>805</v>
      </c>
      <c r="E53" s="52">
        <v>9.2899999999999991</v>
      </c>
      <c r="F53" s="48"/>
      <c r="G53" s="35" t="str">
        <f t="shared" si="1"/>
        <v/>
      </c>
      <c r="H53" s="41"/>
      <c r="K53" s="7"/>
    </row>
    <row r="54" spans="1:11" s="8" customFormat="1" ht="22.5" x14ac:dyDescent="0.2">
      <c r="A54" s="33">
        <v>42</v>
      </c>
      <c r="B54" s="31" t="s">
        <v>62</v>
      </c>
      <c r="C54" s="34" t="s">
        <v>48</v>
      </c>
      <c r="D54" s="50">
        <v>600</v>
      </c>
      <c r="E54" s="52">
        <v>1.47</v>
      </c>
      <c r="F54" s="48"/>
      <c r="G54" s="35" t="str">
        <f t="shared" si="1"/>
        <v/>
      </c>
      <c r="H54" s="41"/>
      <c r="K54" s="7"/>
    </row>
    <row r="55" spans="1:11" s="8" customFormat="1" ht="33.75" x14ac:dyDescent="0.2">
      <c r="A55" s="33">
        <v>43</v>
      </c>
      <c r="B55" s="31" t="s">
        <v>63</v>
      </c>
      <c r="C55" s="34" t="s">
        <v>48</v>
      </c>
      <c r="D55" s="50">
        <v>300</v>
      </c>
      <c r="E55" s="52">
        <v>3.05</v>
      </c>
      <c r="F55" s="48"/>
      <c r="G55" s="35" t="str">
        <f t="shared" si="1"/>
        <v/>
      </c>
      <c r="H55" s="41"/>
      <c r="K55" s="7"/>
    </row>
    <row r="56" spans="1:11" s="8" customFormat="1" ht="45" x14ac:dyDescent="0.2">
      <c r="A56" s="33">
        <v>44</v>
      </c>
      <c r="B56" s="31" t="s">
        <v>64</v>
      </c>
      <c r="C56" s="34" t="s">
        <v>48</v>
      </c>
      <c r="D56" s="50">
        <v>700</v>
      </c>
      <c r="E56" s="52">
        <v>4.49</v>
      </c>
      <c r="F56" s="48"/>
      <c r="G56" s="35" t="str">
        <f t="shared" si="1"/>
        <v/>
      </c>
      <c r="H56" s="41"/>
      <c r="K56" s="7"/>
    </row>
    <row r="57" spans="1:11" s="8" customFormat="1" ht="45" x14ac:dyDescent="0.2">
      <c r="A57" s="33">
        <v>45</v>
      </c>
      <c r="B57" s="31" t="s">
        <v>65</v>
      </c>
      <c r="C57" s="34" t="s">
        <v>48</v>
      </c>
      <c r="D57" s="50">
        <v>500</v>
      </c>
      <c r="E57" s="52">
        <v>3.93</v>
      </c>
      <c r="F57" s="48"/>
      <c r="G57" s="35" t="str">
        <f t="shared" si="1"/>
        <v/>
      </c>
      <c r="H57" s="41"/>
      <c r="K57" s="7"/>
    </row>
    <row r="58" spans="1:11" s="8" customFormat="1" ht="45" x14ac:dyDescent="0.2">
      <c r="A58" s="33">
        <v>46</v>
      </c>
      <c r="B58" s="31" t="s">
        <v>66</v>
      </c>
      <c r="C58" s="34" t="s">
        <v>48</v>
      </c>
      <c r="D58" s="50">
        <v>500</v>
      </c>
      <c r="E58" s="52">
        <v>3.98</v>
      </c>
      <c r="F58" s="48"/>
      <c r="G58" s="35" t="str">
        <f t="shared" si="1"/>
        <v/>
      </c>
      <c r="H58" s="41"/>
      <c r="K58" s="7"/>
    </row>
    <row r="59" spans="1:11" s="8" customFormat="1" ht="22.5" x14ac:dyDescent="0.2">
      <c r="A59" s="33">
        <v>47</v>
      </c>
      <c r="B59" s="31" t="s">
        <v>67</v>
      </c>
      <c r="C59" s="34" t="s">
        <v>48</v>
      </c>
      <c r="D59" s="50">
        <v>1150</v>
      </c>
      <c r="E59" s="52">
        <v>4.8600000000000003</v>
      </c>
      <c r="F59" s="48"/>
      <c r="G59" s="35" t="str">
        <f t="shared" si="1"/>
        <v/>
      </c>
      <c r="H59" s="41"/>
      <c r="K59" s="7"/>
    </row>
    <row r="60" spans="1:11" s="8" customFormat="1" ht="33.75" x14ac:dyDescent="0.2">
      <c r="A60" s="33">
        <v>48</v>
      </c>
      <c r="B60" s="31" t="s">
        <v>101</v>
      </c>
      <c r="C60" s="34" t="s">
        <v>48</v>
      </c>
      <c r="D60" s="50">
        <v>1000</v>
      </c>
      <c r="E60" s="52">
        <v>6.02</v>
      </c>
      <c r="F60" s="48"/>
      <c r="G60" s="35" t="str">
        <f t="shared" si="1"/>
        <v/>
      </c>
      <c r="H60" s="41"/>
      <c r="K60" s="7"/>
    </row>
    <row r="61" spans="1:11" s="8" customFormat="1" ht="22.5" x14ac:dyDescent="0.2">
      <c r="A61" s="33">
        <v>49</v>
      </c>
      <c r="B61" s="31" t="s">
        <v>68</v>
      </c>
      <c r="C61" s="34" t="s">
        <v>48</v>
      </c>
      <c r="D61" s="50">
        <v>400</v>
      </c>
      <c r="E61" s="52">
        <v>5.22</v>
      </c>
      <c r="F61" s="48"/>
      <c r="G61" s="35" t="str">
        <f t="shared" si="1"/>
        <v/>
      </c>
      <c r="H61" s="41"/>
      <c r="K61" s="7"/>
    </row>
    <row r="62" spans="1:11" s="8" customFormat="1" ht="33.75" x14ac:dyDescent="0.2">
      <c r="A62" s="33">
        <v>50</v>
      </c>
      <c r="B62" s="31" t="s">
        <v>69</v>
      </c>
      <c r="C62" s="34" t="s">
        <v>48</v>
      </c>
      <c r="D62" s="50">
        <v>60</v>
      </c>
      <c r="E62" s="52">
        <v>18.2</v>
      </c>
      <c r="F62" s="48"/>
      <c r="G62" s="35" t="str">
        <f t="shared" si="1"/>
        <v/>
      </c>
      <c r="H62" s="41"/>
      <c r="K62" s="7"/>
    </row>
    <row r="63" spans="1:11" s="8" customFormat="1" ht="22.5" x14ac:dyDescent="0.2">
      <c r="A63" s="33">
        <v>51</v>
      </c>
      <c r="B63" s="31" t="s">
        <v>70</v>
      </c>
      <c r="C63" s="34" t="s">
        <v>48</v>
      </c>
      <c r="D63" s="50">
        <v>400</v>
      </c>
      <c r="E63" s="52">
        <v>5.63</v>
      </c>
      <c r="F63" s="48"/>
      <c r="G63" s="35" t="str">
        <f>IF(F63="","",IF(ISTEXT(F63),"NC",F63*D63))</f>
        <v/>
      </c>
      <c r="H63" s="41"/>
      <c r="K63" s="7"/>
    </row>
    <row r="64" spans="1:11" s="27" customFormat="1" ht="9" x14ac:dyDescent="0.2">
      <c r="A64" s="37"/>
      <c r="E64" s="47"/>
      <c r="F64" s="67" t="s">
        <v>27</v>
      </c>
      <c r="G64" s="68"/>
      <c r="H64" s="42"/>
    </row>
    <row r="65" spans="1:8" ht="14.25" customHeight="1" x14ac:dyDescent="0.2">
      <c r="F65" s="69" t="str">
        <f>IF(SUM(G13:G63)=0,"",SUM(G13:G63))</f>
        <v/>
      </c>
      <c r="G65" s="70"/>
      <c r="H65" s="43"/>
    </row>
    <row r="66" spans="1:8" s="38" customFormat="1" ht="21" customHeight="1" x14ac:dyDescent="0.2">
      <c r="A66" s="60" t="str">
        <f>" - "&amp;Dados!B23</f>
        <v xml:space="preserve"> - O objeto do presente termo de referência será recebido em remessa parcelada pela Secretaria de acordo com a solicitação do responsável pelo contrato, com prazo não superior a 15 (quinze) dias úteis após recebimento da nota de empenho.</v>
      </c>
      <c r="B66" s="60"/>
      <c r="C66" s="60"/>
      <c r="D66" s="60"/>
      <c r="E66" s="60"/>
      <c r="F66" s="60"/>
      <c r="G66" s="60"/>
      <c r="H66" s="44"/>
    </row>
    <row r="67" spans="1:8" s="38" customFormat="1" ht="28.5" customHeight="1" x14ac:dyDescent="0.2">
      <c r="A67" s="60" t="str">
        <f>" - "&amp;Dados!B24</f>
        <v xml:space="preserve"> - Os materiais deverão ser entregues na sede da secretaria de Desenvolvimento Social, localizada na Rodovia RJ 148 34 und 02-depósito- Asa Sul- Sumidouro-RJ no horário das 09:00 às 16:00 horas. Sendo o frete, carga e descarga por conta do fornecedor até o local indicado.</v>
      </c>
      <c r="B67" s="60"/>
      <c r="C67" s="60"/>
      <c r="D67" s="60"/>
      <c r="E67" s="60"/>
      <c r="F67" s="60"/>
      <c r="G67" s="60"/>
      <c r="H67" s="44"/>
    </row>
    <row r="68" spans="1:8" s="38" customFormat="1" ht="21" customHeight="1" x14ac:dyDescent="0.2">
      <c r="A68" s="60" t="str">
        <f>" - "&amp;Dados!B25</f>
        <v xml:space="preserve"> - O pagamento do objeto de que trata o PREGÃO ELETRÔNICO 003/2023, será efetuado pela Tesouraria da Secretaria Municipal de Desenvolvimento Social de Sumidouro.</v>
      </c>
      <c r="B68" s="60"/>
      <c r="C68" s="60"/>
      <c r="D68" s="60"/>
      <c r="E68" s="60"/>
      <c r="F68" s="60"/>
      <c r="G68" s="60"/>
      <c r="H68" s="44"/>
    </row>
    <row r="69" spans="1:8" s="27" customFormat="1" ht="9" x14ac:dyDescent="0.2">
      <c r="A69" s="60" t="str">
        <f>" - "&amp;Dados!B26</f>
        <v xml:space="preserve"> - Proposta válida por 60 (sessenta) dias</v>
      </c>
      <c r="B69" s="60"/>
      <c r="C69" s="60"/>
      <c r="D69" s="60"/>
      <c r="E69" s="60"/>
      <c r="F69" s="60"/>
      <c r="G69" s="60"/>
      <c r="H69" s="42"/>
    </row>
    <row r="70" spans="1:8" ht="21" customHeight="1" x14ac:dyDescent="0.2">
      <c r="A70" s="60" t="str">
        <f>" - "&amp;Dados!B28</f>
        <v xml:space="preserve"> - A Licitante poderá apresentar prospecto, ficha técnica ou outros documentos com informações que permitam a melhor identificação e qualificação do(s) item(ns) licitado(s);</v>
      </c>
      <c r="B70" s="60"/>
      <c r="C70" s="60"/>
      <c r="D70" s="60"/>
      <c r="E70" s="60"/>
      <c r="F70" s="60"/>
      <c r="G70" s="60"/>
      <c r="H70" s="45"/>
    </row>
    <row r="71" spans="1:8" ht="21.75" customHeight="1" x14ac:dyDescent="0.2">
      <c r="A71" s="60" t="str">
        <f>" - "&amp;Dados!B29</f>
        <v xml:space="preserve"> - A proposta de preços ajustada ao lance final deverá conter o valor numérico dos preços unitários e totais, não podendo exceder o valor do lance final;</v>
      </c>
      <c r="B71" s="60"/>
      <c r="C71" s="60"/>
      <c r="D71" s="60"/>
      <c r="E71" s="60"/>
      <c r="F71" s="60"/>
      <c r="G71" s="60"/>
      <c r="H71" s="45"/>
    </row>
    <row r="72" spans="1:8" ht="21.75" customHeight="1" x14ac:dyDescent="0.2">
      <c r="A72" s="60" t="str">
        <f>" - "&amp;Dados!B30</f>
        <v xml:space="preserve"> - Quando da atualização da proposta de preço, o licitante deverá atualizar observando os valores unitários e globais os quais deverão ser menores ou iguais aos valores máximos/referência expressos no Anexo II - termo de referência;</v>
      </c>
      <c r="B72" s="60"/>
      <c r="C72" s="60"/>
      <c r="D72" s="60"/>
      <c r="E72" s="60"/>
      <c r="F72" s="60"/>
      <c r="G72" s="60"/>
      <c r="H72" s="45"/>
    </row>
    <row r="73" spans="1:8" ht="21.75" customHeight="1" x14ac:dyDescent="0.2">
      <c r="A73" s="60" t="str">
        <f>" - "&amp;Dados!B31</f>
        <v xml:space="preserve"> - O preço proposto deve compreender todas as despesas concernentes ao fornecimento do (s) material (is), bem como Impostos, Tributos, Frete, Contratação de Pessoal, entre outros, que deverão correr totalmente por conta da Empresa vencedora;</v>
      </c>
      <c r="B73" s="60"/>
      <c r="C73" s="60"/>
      <c r="D73" s="60"/>
      <c r="E73" s="60"/>
      <c r="F73" s="60"/>
      <c r="G73" s="60"/>
      <c r="H73" s="45"/>
    </row>
    <row r="74" spans="1:8" ht="21.75" customHeight="1" x14ac:dyDescent="0.2">
      <c r="A74" s="60" t="str">
        <f>" - "&amp;Dados!B32</f>
        <v xml:space="preserve"> - Declaramos para todos os efeitos legais que, ao apresentar esta proposta, com os preços e prazos acima indicados, estamos de pleno acordo com as condições gerais e especiais estabelecidas para esta licitação, as quais nos submetemos incondicional e integralmente;</v>
      </c>
      <c r="B74" s="60"/>
      <c r="C74" s="60"/>
      <c r="D74" s="60"/>
      <c r="E74" s="60"/>
      <c r="F74" s="60"/>
      <c r="G74" s="60"/>
      <c r="H74" s="45"/>
    </row>
    <row r="75" spans="1:8" ht="21.75" customHeight="1" x14ac:dyDescent="0.2">
      <c r="A75" s="60" t="str">
        <f>" - "&amp;Dados!B33</f>
        <v xml:space="preserve"> - Declaramos que até a presente data inexistem fatos impeditivos a participação desta empresa ao presente certame licitatório, ciente da obrigatoriedade de declarar ocorrências posteriores;</v>
      </c>
      <c r="B75" s="60"/>
      <c r="C75" s="60"/>
      <c r="D75" s="60"/>
      <c r="E75" s="60"/>
      <c r="F75" s="60"/>
      <c r="G75" s="60"/>
      <c r="H75" s="45"/>
    </row>
    <row r="76" spans="1:8" ht="30" customHeight="1" x14ac:dyDescent="0.2">
      <c r="A76" s="60" t="str">
        <f>" - "&amp;Dados!B34</f>
        <v xml:space="preserve"> - 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v>
      </c>
      <c r="B76" s="60"/>
      <c r="C76" s="60"/>
      <c r="D76" s="60"/>
      <c r="E76" s="60"/>
      <c r="F76" s="60"/>
      <c r="G76" s="60"/>
    </row>
    <row r="77" spans="1:8" ht="25.5" customHeight="1" x14ac:dyDescent="0.2">
      <c r="A77" s="60" t="str">
        <f>" - "&amp;Dados!B35</f>
        <v xml:space="preserve"> - Declaramos, ainda, sob as penas da lei, que não estamos cumprindo pena de inidoneidade para licitar e contratar com a Administração Pública, em qualquer de suas esferas Federal, Estadual e Municipal, inclusive no Distrito Federal, conforme art. 97 da Lei nº. 8.666/93.</v>
      </c>
      <c r="B77" s="60"/>
      <c r="C77" s="60"/>
      <c r="D77" s="60"/>
      <c r="E77" s="60"/>
      <c r="F77" s="60"/>
      <c r="G77" s="60"/>
    </row>
  </sheetData>
  <autoFilter ref="A11:G77" xr:uid="{00000000-0009-0000-0000-000000000000}"/>
  <mergeCells count="23">
    <mergeCell ref="A66:G66"/>
    <mergeCell ref="A67:G67"/>
    <mergeCell ref="A68:G68"/>
    <mergeCell ref="B8:G8"/>
    <mergeCell ref="A69:G69"/>
    <mergeCell ref="B9:G9"/>
    <mergeCell ref="F64:G64"/>
    <mergeCell ref="F65:G65"/>
    <mergeCell ref="D10:G10"/>
    <mergeCell ref="C6:D6"/>
    <mergeCell ref="E6:F6"/>
    <mergeCell ref="A2:G2"/>
    <mergeCell ref="A3:G3"/>
    <mergeCell ref="A4:G4"/>
    <mergeCell ref="A5:G5"/>
    <mergeCell ref="A76:G76"/>
    <mergeCell ref="A77:G77"/>
    <mergeCell ref="A70:G70"/>
    <mergeCell ref="A71:G71"/>
    <mergeCell ref="A72:G72"/>
    <mergeCell ref="A73:G73"/>
    <mergeCell ref="A74:G74"/>
    <mergeCell ref="A75:G75"/>
  </mergeCells>
  <phoneticPr fontId="0" type="noConversion"/>
  <conditionalFormatting sqref="F64">
    <cfRule type="expression" dxfId="11" priority="1" stopIfTrue="1">
      <formula>IF($J64="Empate",IF(H64=1,TRUE(),FALSE()),FALSE())</formula>
    </cfRule>
    <cfRule type="expression" dxfId="10" priority="2" stopIfTrue="1">
      <formula>IF(H64="&gt;",FALSE(),IF(H64&gt;0,TRUE(),FALSE()))</formula>
    </cfRule>
    <cfRule type="expression" dxfId="9" priority="3" stopIfTrue="1">
      <formula>IF(H64="&gt;",TRUE(),FALSE())</formula>
    </cfRule>
  </conditionalFormatting>
  <conditionalFormatting sqref="F65">
    <cfRule type="expression" dxfId="8" priority="4" stopIfTrue="1">
      <formula>IF($J64="OK",IF(H64=1,TRUE(),FALSE()),FALSE())</formula>
    </cfRule>
    <cfRule type="expression" dxfId="7" priority="5" stopIfTrue="1">
      <formula>IF($J64="Empate",IF(H64=1,TRUE(),FALSE()),FALSE())</formula>
    </cfRule>
    <cfRule type="expression" dxfId="6" priority="6" stopIfTrue="1">
      <formula>IF($J64="Empate",IF(H64=2,TRUE(),FALSE()),FALSE())</formula>
    </cfRule>
  </conditionalFormatting>
  <conditionalFormatting sqref="F13:F63">
    <cfRule type="cellIs" dxfId="5" priority="11" stopIfTrue="1" operator="equal">
      <formula>""</formula>
    </cfRule>
  </conditionalFormatting>
  <conditionalFormatting sqref="D13:D63">
    <cfRule type="expression" priority="12" stopIfTrue="1">
      <formula>$A13</formula>
    </cfRule>
  </conditionalFormatting>
  <conditionalFormatting sqref="B10">
    <cfRule type="cellIs" dxfId="4" priority="8" stopIfTrue="1" operator="equal">
      <formula>$G$1</formula>
    </cfRule>
  </conditionalFormatting>
  <conditionalFormatting sqref="B8:G9">
    <cfRule type="cellIs" dxfId="3" priority="9" stopIfTrue="1" operator="equal">
      <formula>$J$1</formula>
    </cfRule>
  </conditionalFormatting>
  <conditionalFormatting sqref="B13:B63">
    <cfRule type="expression" dxfId="2" priority="10" stopIfTrue="1">
      <formula>IF(#REF!=1,IF(#REF!=0,1,0),0)</formula>
    </cfRule>
  </conditionalFormatting>
  <conditionalFormatting sqref="D10:G10">
    <cfRule type="cellIs" dxfId="1" priority="24" stopIfTrue="1" operator="equal">
      <formula>$E$1</formula>
    </cfRule>
  </conditionalFormatting>
  <conditionalFormatting sqref="G13:G63">
    <cfRule type="expression" dxfId="0" priority="25" stopIfTrue="1">
      <formula>IF(ISTEXT(F13),FALSE(),IF(F13&gt;E13,TRUE(),FALSE()))</formula>
    </cfRule>
  </conditionalFormatting>
  <printOptions horizontalCentered="1"/>
  <pageMargins left="0.51181102362204722" right="0.31496062992125984" top="0.39370078740157483" bottom="1.0236220472440944" header="0.51181102362204722" footer="0.55118110236220474"/>
  <pageSetup paperSize="9" scale="95" fitToHeight="20" orientation="portrait" r:id="rId1"/>
  <headerFooter alignWithMargins="0">
    <oddHeader>&amp;R&amp;"Arial,Negrito"&amp;6Página &amp;P de &amp;N.</oddHeader>
    <oddFooter>&amp;C
____________________________________
Assinatura e Carimbo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IV35"/>
  <sheetViews>
    <sheetView workbookViewId="0">
      <selection activeCell="B3" sqref="B3"/>
    </sheetView>
  </sheetViews>
  <sheetFormatPr defaultRowHeight="12.75" x14ac:dyDescent="0.2"/>
  <cols>
    <col min="1" max="1" width="15" customWidth="1"/>
    <col min="2" max="2" width="51.85546875" customWidth="1"/>
    <col min="3" max="5" width="31.140625" customWidth="1"/>
    <col min="6" max="8" width="14" customWidth="1"/>
    <col min="9" max="9" width="19.28515625" customWidth="1"/>
    <col min="10" max="13" width="14.5703125" customWidth="1"/>
    <col min="14" max="15" width="9.28515625" customWidth="1"/>
  </cols>
  <sheetData>
    <row r="1" spans="1:7" x14ac:dyDescent="0.2">
      <c r="A1" s="16" t="s">
        <v>9</v>
      </c>
      <c r="B1" s="5" t="s">
        <v>104</v>
      </c>
      <c r="E1" s="4"/>
      <c r="F1" s="4"/>
      <c r="G1" s="4"/>
    </row>
    <row r="2" spans="1:7" x14ac:dyDescent="0.2">
      <c r="A2" s="16" t="s">
        <v>10</v>
      </c>
      <c r="B2" s="5" t="s">
        <v>109</v>
      </c>
      <c r="E2" s="4"/>
      <c r="F2" s="4"/>
      <c r="G2" s="4"/>
    </row>
    <row r="3" spans="1:7" x14ac:dyDescent="0.2">
      <c r="A3" s="16" t="s">
        <v>11</v>
      </c>
      <c r="B3" s="5" t="s">
        <v>111</v>
      </c>
      <c r="C3" s="5"/>
      <c r="E3" s="56"/>
      <c r="F3" s="4"/>
      <c r="G3" s="4"/>
    </row>
    <row r="4" spans="1:7" x14ac:dyDescent="0.2">
      <c r="A4" s="16" t="s">
        <v>12</v>
      </c>
      <c r="B4" s="5" t="s">
        <v>110</v>
      </c>
      <c r="C4" s="5"/>
      <c r="E4" s="56"/>
      <c r="F4" s="4"/>
      <c r="G4" s="4"/>
    </row>
    <row r="5" spans="1:7" x14ac:dyDescent="0.2">
      <c r="A5" s="16" t="s">
        <v>13</v>
      </c>
      <c r="B5" s="5" t="s">
        <v>105</v>
      </c>
      <c r="C5" s="5"/>
      <c r="E5" s="56"/>
      <c r="F5" s="4"/>
      <c r="G5" s="4"/>
    </row>
    <row r="6" spans="1:7" x14ac:dyDescent="0.2">
      <c r="A6" s="16" t="s">
        <v>31</v>
      </c>
      <c r="B6" s="12" t="s">
        <v>106</v>
      </c>
      <c r="C6" s="5"/>
      <c r="E6" s="56"/>
      <c r="F6" s="4"/>
      <c r="G6" s="4"/>
    </row>
    <row r="7" spans="1:7" x14ac:dyDescent="0.2">
      <c r="A7" s="16" t="s">
        <v>14</v>
      </c>
      <c r="B7" s="5" t="s">
        <v>30</v>
      </c>
      <c r="C7" s="5"/>
      <c r="E7" s="56"/>
      <c r="F7" s="4"/>
      <c r="G7" s="4"/>
    </row>
    <row r="8" spans="1:7" x14ac:dyDescent="0.2">
      <c r="A8" s="25" t="s">
        <v>23</v>
      </c>
      <c r="B8" s="49">
        <v>122788.07</v>
      </c>
      <c r="C8" s="5"/>
      <c r="E8" s="56"/>
      <c r="F8" s="4"/>
      <c r="G8" s="4"/>
    </row>
    <row r="9" spans="1:7" x14ac:dyDescent="0.2">
      <c r="A9" s="17" t="s">
        <v>0</v>
      </c>
      <c r="E9" s="4"/>
      <c r="F9" s="4"/>
      <c r="G9" s="4"/>
    </row>
    <row r="10" spans="1:7" x14ac:dyDescent="0.2">
      <c r="A10" s="18" t="s">
        <v>2</v>
      </c>
      <c r="E10" s="4"/>
      <c r="F10" s="4"/>
      <c r="G10" s="4"/>
    </row>
    <row r="11" spans="1:7" x14ac:dyDescent="0.2">
      <c r="A11" s="19" t="s">
        <v>8</v>
      </c>
      <c r="E11" s="4"/>
      <c r="F11" s="4"/>
      <c r="G11" s="4"/>
    </row>
    <row r="12" spans="1:7" x14ac:dyDescent="0.2">
      <c r="A12" s="18" t="s">
        <v>20</v>
      </c>
      <c r="E12" s="4"/>
      <c r="F12" s="4"/>
      <c r="G12" s="4"/>
    </row>
    <row r="13" spans="1:7" x14ac:dyDescent="0.2">
      <c r="A13" s="18" t="s">
        <v>24</v>
      </c>
      <c r="E13" s="4"/>
      <c r="F13" s="4"/>
      <c r="G13" s="4"/>
    </row>
    <row r="14" spans="1:7" x14ac:dyDescent="0.2">
      <c r="A14" s="58" t="s">
        <v>33</v>
      </c>
      <c r="E14" s="4"/>
      <c r="F14" s="4"/>
      <c r="G14" s="4"/>
    </row>
    <row r="15" spans="1:7" x14ac:dyDescent="0.2">
      <c r="A15" s="58" t="s">
        <v>34</v>
      </c>
      <c r="E15" s="4"/>
      <c r="F15" s="4"/>
      <c r="G15" s="4"/>
    </row>
    <row r="16" spans="1:7" x14ac:dyDescent="0.2">
      <c r="A16" s="58" t="s">
        <v>35</v>
      </c>
      <c r="B16" s="24"/>
      <c r="E16" s="24"/>
      <c r="F16" s="4"/>
      <c r="G16" s="4"/>
    </row>
    <row r="17" spans="1:256" s="23" customFormat="1" x14ac:dyDescent="0.2">
      <c r="A17" s="22" t="s">
        <v>21</v>
      </c>
      <c r="B17" s="59" t="s">
        <v>71</v>
      </c>
      <c r="C17" s="24" t="s">
        <v>72</v>
      </c>
      <c r="D17" s="24" t="s">
        <v>73</v>
      </c>
      <c r="E17" s="57" t="s">
        <v>103</v>
      </c>
      <c r="F17" s="24"/>
      <c r="G17" s="24"/>
      <c r="H17" s="24"/>
      <c r="I17" s="24"/>
      <c r="J17" s="24"/>
      <c r="K17" s="24"/>
      <c r="L17" s="24"/>
      <c r="M17" s="24"/>
    </row>
    <row r="18" spans="1:256" s="23" customFormat="1" x14ac:dyDescent="0.2">
      <c r="A18" s="22" t="s">
        <v>22</v>
      </c>
      <c r="B18" s="57"/>
      <c r="C18" s="12"/>
      <c r="D18" s="12"/>
      <c r="E18" s="12"/>
      <c r="F18" s="12"/>
      <c r="G18" s="12"/>
      <c r="H18" s="24"/>
      <c r="I18" s="24"/>
      <c r="J18" s="24"/>
      <c r="K18" s="24"/>
      <c r="L18" s="24"/>
      <c r="M18" s="24"/>
      <c r="IV18" s="24"/>
    </row>
    <row r="19" spans="1:256" x14ac:dyDescent="0.2">
      <c r="B19" s="24"/>
      <c r="E19" s="4"/>
      <c r="F19" s="24"/>
      <c r="G19" s="24"/>
    </row>
    <row r="20" spans="1:256" x14ac:dyDescent="0.2">
      <c r="B20" s="24"/>
      <c r="E20" s="54"/>
      <c r="F20" s="24"/>
      <c r="G20" s="24"/>
    </row>
    <row r="21" spans="1:256" x14ac:dyDescent="0.2">
      <c r="E21" s="54"/>
      <c r="F21" s="54"/>
      <c r="G21" s="54"/>
    </row>
    <row r="22" spans="1:256" x14ac:dyDescent="0.2">
      <c r="E22" s="54"/>
      <c r="F22" s="54"/>
      <c r="G22" s="54"/>
    </row>
    <row r="23" spans="1:256" ht="63.75" x14ac:dyDescent="0.2">
      <c r="A23" s="20" t="s">
        <v>15</v>
      </c>
      <c r="B23" s="21" t="s">
        <v>74</v>
      </c>
      <c r="E23" s="4"/>
      <c r="F23" s="4"/>
      <c r="G23" s="54"/>
    </row>
    <row r="24" spans="1:256" ht="63.75" x14ac:dyDescent="0.2">
      <c r="A24" s="20" t="s">
        <v>16</v>
      </c>
      <c r="B24" s="21" t="s">
        <v>75</v>
      </c>
      <c r="E24" s="4"/>
      <c r="F24" s="4"/>
      <c r="G24" s="54"/>
    </row>
    <row r="25" spans="1:256" ht="51" x14ac:dyDescent="0.2">
      <c r="A25" s="20" t="s">
        <v>17</v>
      </c>
      <c r="B25" s="12" t="s">
        <v>107</v>
      </c>
      <c r="C25" s="9"/>
      <c r="E25" s="4"/>
      <c r="F25" s="4"/>
      <c r="G25" s="54"/>
    </row>
    <row r="26" spans="1:256" ht="25.5" x14ac:dyDescent="0.2">
      <c r="A26" s="20" t="s">
        <v>18</v>
      </c>
      <c r="B26" s="21" t="s">
        <v>28</v>
      </c>
      <c r="E26" s="4"/>
      <c r="F26" s="4"/>
      <c r="G26" s="54"/>
    </row>
    <row r="27" spans="1:256" x14ac:dyDescent="0.2">
      <c r="A27" s="20" t="s">
        <v>32</v>
      </c>
      <c r="B27" s="55" t="s">
        <v>108</v>
      </c>
      <c r="G27" s="54"/>
    </row>
    <row r="28" spans="1:256" ht="38.25" x14ac:dyDescent="0.2">
      <c r="B28" s="21" t="s">
        <v>36</v>
      </c>
    </row>
    <row r="29" spans="1:256" ht="38.25" x14ac:dyDescent="0.2">
      <c r="B29" s="21" t="s">
        <v>37</v>
      </c>
    </row>
    <row r="30" spans="1:256" ht="63.75" x14ac:dyDescent="0.2">
      <c r="B30" s="21" t="s">
        <v>38</v>
      </c>
    </row>
    <row r="31" spans="1:256" ht="63.75" x14ac:dyDescent="0.2">
      <c r="B31" s="21" t="s">
        <v>39</v>
      </c>
    </row>
    <row r="32" spans="1:256" ht="63.75" x14ac:dyDescent="0.2">
      <c r="B32" s="21" t="s">
        <v>40</v>
      </c>
    </row>
    <row r="33" spans="2:2" ht="51" x14ac:dyDescent="0.2">
      <c r="B33" s="21" t="s">
        <v>41</v>
      </c>
    </row>
    <row r="34" spans="2:2" ht="76.5" x14ac:dyDescent="0.2">
      <c r="B34" s="21" t="s">
        <v>42</v>
      </c>
    </row>
    <row r="35" spans="2:2" ht="63.75" x14ac:dyDescent="0.2">
      <c r="B35" s="21" t="s">
        <v>43</v>
      </c>
    </row>
  </sheetData>
  <phoneticPr fontId="0" type="noConversion"/>
  <pageMargins left="0.78740157499999996" right="0.78740157499999996" top="0.984251969" bottom="0.984251969" header="0.49212598499999999" footer="0.492125984999999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4</vt:i4>
      </vt:variant>
    </vt:vector>
  </HeadingPairs>
  <TitlesOfParts>
    <vt:vector size="6" baseType="lpstr">
      <vt:lpstr>Quadro de Preços</vt:lpstr>
      <vt:lpstr>Dados</vt:lpstr>
      <vt:lpstr>Dados!_GoBack</vt:lpstr>
      <vt:lpstr>Dados!_Hlk94602424</vt:lpstr>
      <vt:lpstr>Dados!_Hlk94602431</vt:lpstr>
      <vt:lpstr>'Quadro de Preços'!Titulos_de_impressao</vt:lpstr>
    </vt:vector>
  </TitlesOfParts>
  <Company>PMS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Licitacao</dc:creator>
  <dc:description>Versão: 2.0 - Incluída a planilha 'dados'.</dc:description>
  <cp:lastModifiedBy>PMS</cp:lastModifiedBy>
  <cp:lastPrinted>2023-01-10T18:54:52Z</cp:lastPrinted>
  <dcterms:created xsi:type="dcterms:W3CDTF">2006-04-18T17:38:46Z</dcterms:created>
  <dcterms:modified xsi:type="dcterms:W3CDTF">2023-01-13T14:21:47Z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tegido por senha">
    <vt:bool>true</vt:bool>
  </property>
</Properties>
</file>