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90375590" localSheetId="1">'Dados'!$B$3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<sst xmlns="http://schemas.openxmlformats.org/spreadsheetml/2006/main" count="73" uniqueCount="69">
  <si>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</si>
  <si>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</si>
  <si>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</si>
  <si>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</si>
  <si>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</si>
  <si>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</si>
  <si>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</si>
  <si>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</si>
  <si>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</si>
  <si>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</si>
  <si>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</si>
  <si>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</si>
  <si>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</si>
  <si>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</si>
  <si>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</si>
  <si>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</si>
  <si>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</si>
  <si>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</si>
  <si>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</si>
  <si>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</si>
  <si>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</si>
  <si>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</si>
  <si>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</si>
  <si>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</si>
  <si>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</si>
  <si>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</si>
  <si>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</si>
  <si>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</si>
  <si>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</si>
  <si>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</si>
  <si>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</si>
  <si>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</si>
  <si>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</si>
  <si>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</si>
  <si>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</si>
  <si>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</si>
  <si>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</si>
  <si>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</si>
  <si>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</si>
  <si>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</si>
  <si>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</si>
  <si>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</si>
  <si>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</si>
  <si>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</si>
  <si>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</si>
  <si>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</si>
  <si>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</si>
  <si>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</si>
  <si>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</si>
  <si>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</si>
  <si>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MÊS</t>
  </si>
  <si>
    <t>VALOR EM R$ ( D = A + B + C )</t>
  </si>
  <si>
    <t>Homologação: __/__/2022</t>
  </si>
  <si>
    <t>Previsão Publicação: __/__/2022</t>
  </si>
  <si>
    <t>Representante:</t>
  </si>
  <si>
    <t>CPF:</t>
  </si>
  <si>
    <t>Enquadramento:</t>
  </si>
  <si>
    <t>PREGÃO PRESENCIAL Nº 032/2022</t>
  </si>
  <si>
    <t>PROCESSO ADMINISTRATIVO N° 0429/2022 de 11/02/2022</t>
  </si>
  <si>
    <t>CONTRATAÇÃO DE FIRMA ESPECIALIZADA EM SERVIÇOS DE ASSESSORAMENTO TÉCNICO NA ÁREA CONTÁBIL</t>
  </si>
  <si>
    <t>Sec. Fazenda</t>
  </si>
  <si>
    <t>Nº 1501.0412900132.038 33.90.34.02-00 - SFAZ</t>
  </si>
  <si>
    <t>O objeto do presente termo de referência será realizado em etapas junto a Secretaria com prazo não superior ao estabelecido no presente termo, que seria de 12 (doze) meses, obedecendo ao detalhamento no item 04 do termo de referência:</t>
  </si>
  <si>
    <t>A administração rejeitará, no todo ou em parte, o fornecimento executado em desacordo com os termos do Edital e seus anexos.</t>
  </si>
  <si>
    <t>O pagamento do objeto de que trata o PREGÃO PRESENCIAL 032/2022, será efetuado pela Tesouraria da Prefeitura Municipal de Sumidouro;</t>
  </si>
  <si>
    <t>Prazo do Contrato: A contar de sua assinatura para um período de 12 meses.</t>
  </si>
  <si>
    <t>Contratação de firma especializada para a realização de serviços de assessoramento técnico quando da Elaboração dos Balancetes Mensais e Anexos de Balanço, para o exercício de 2022, conforme Termo de Referência (Anexo II).</t>
  </si>
  <si>
    <t>DESPESAS ENERGIA ELÉTRICA, ÁGUA, TELEFONE, INTERNET</t>
  </si>
  <si>
    <t>Abertura das Propostas: 10/05/2022,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</si>
</sst>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183" fontId="16" fillId="37" borderId="10" xfId="46" applyFont="1" applyFill="1" applyBorder="1" applyAlignment="1">
      <alignment horizontal="center" vertical="center" wrapText="1"/>
    </xf>
    <xf numFmtId="183" fontId="16" fillId="33" borderId="10" xfId="4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38" borderId="14" xfId="0" applyFill="1" applyBorder="1" applyAlignment="1">
      <alignment/>
    </xf>
    <xf numFmtId="183" fontId="16" fillId="39" borderId="10" xfId="46" applyFont="1" applyFill="1" applyBorder="1" applyAlignment="1" applyProtection="1">
      <alignment horizontal="center" vertical="center" wrapText="1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7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9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1943100</xdr:rowOff>
    </xdr:to>
    <xdr:grpSp>
      <xdr:nvGrpSpPr>
        <xdr:cNvPr id="3" name="Group 60"/>
        <xdr:cNvGrpSpPr>
          <a:grpSpLocks/>
        </xdr:cNvGrpSpPr>
      </xdr:nvGrpSpPr>
      <xdr:grpSpPr>
        <a:xfrm>
          <a:off x="5324475" y="285750"/>
          <a:ext cx="1790700" cy="27241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0429/22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10.8515625" style="1" customWidth="1"/>
    <col min="4" max="4" width="12.281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87" t="s">
        <v>19</v>
      </c>
      <c r="B2" s="87"/>
      <c r="C2" s="87"/>
      <c r="D2" s="87"/>
      <c r="E2" s="87"/>
      <c r="F2" s="87"/>
      <c r="G2" s="87"/>
    </row>
    <row r="3" spans="1:7" ht="12.75">
      <c r="A3" s="87" t="str">
        <f>UPPER(Dados!B1&amp;"  -  "&amp;Dados!B4)</f>
        <v>PREGÃO PRESENCIAL Nº 032/2022  -  ABERTURA DAS PROPOSTAS: 10/05/2022, ÀS 10:00HS</v>
      </c>
      <c r="B3" s="87"/>
      <c r="C3" s="87"/>
      <c r="D3" s="87"/>
      <c r="E3" s="87"/>
      <c r="F3" s="87"/>
      <c r="G3" s="87"/>
    </row>
    <row r="4" spans="1:7" ht="326.25">
      <c r="A4" s="88" t="str">
        <f>Dados!B3</f>
        <v>CONTRATAÇÃO DE FIRMA ESPECIALIZADA EM SERVIÇOS DE ASSESSORAMENTO TÉCNICO NA ÁREA CONTÁBIL</v>
      </c>
      <c r="B4" s="88"/>
      <c r="C4" s="88"/>
      <c r="D4" s="88"/>
      <c r="E4" s="88"/>
      <c r="F4" s="88"/>
      <c r="G4" s="88"/>
    </row>
    <row r="5" spans="1:7" ht="12.75">
      <c r="A5" s="87" t="str">
        <f>Dados!B2</f>
        <v>PROCESSO ADMINISTRATIVO N° 0429/2022 de 11/02/2022</v>
      </c>
      <c r="B5" s="87"/>
      <c r="C5" s="87"/>
      <c r="D5" s="87"/>
      <c r="E5" s="87"/>
      <c r="F5" s="87"/>
      <c r="G5" s="87"/>
    </row>
    <row r="6" spans="1:7" ht="12.75">
      <c r="A6" s="60" t="str">
        <f>Dados!B7</f>
        <v>MENOR PREÇO</v>
      </c>
      <c r="B6" s="60"/>
      <c r="C6" s="85" t="s">
        <v>29</v>
      </c>
      <c r="D6" s="85"/>
      <c r="E6" s="86">
        <f>Dados!B8</f>
        <v>123200.04000000001</v>
      </c>
      <c r="F6" s="86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8"/>
      <c r="C8" s="78"/>
      <c r="D8" s="78"/>
      <c r="E8" s="78"/>
      <c r="F8" s="78"/>
      <c r="G8" s="78"/>
      <c r="H8" s="48"/>
      <c r="L8" s="41"/>
    </row>
    <row r="9" spans="1:13" s="8" customFormat="1" ht="12" customHeight="1">
      <c r="A9" s="16" t="s">
        <v>1</v>
      </c>
      <c r="B9" s="79"/>
      <c r="C9" s="79"/>
      <c r="D9" s="79"/>
      <c r="E9" s="79"/>
      <c r="F9" s="79"/>
      <c r="G9" s="79"/>
      <c r="H9" s="48"/>
      <c r="L9" s="41"/>
      <c r="M9" s="41"/>
    </row>
    <row r="10" spans="1:12" s="8" customFormat="1" ht="12" customHeight="1">
      <c r="A10" s="16" t="s">
        <v>2</v>
      </c>
      <c r="B10" s="76"/>
      <c r="C10" s="29" t="s">
        <v>8</v>
      </c>
      <c r="D10" s="84"/>
      <c r="E10" s="84"/>
      <c r="F10" s="84"/>
      <c r="G10" s="84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45">
      <c r="A13" s="37">
        <v>1</v>
      </c>
      <c r="B13" s="35" t="s">
        <v>66</v>
      </c>
      <c r="C13" s="38" t="s">
        <v>50</v>
      </c>
      <c r="D13" s="56">
        <v>12</v>
      </c>
      <c r="E13" s="59">
        <v>10266.67</v>
      </c>
      <c r="F13" s="75"/>
      <c r="G13" s="39">
        <f>IF(F13="","",IF(ISTEXT(F13),"NC",F13*D13))</f>
      </c>
      <c r="H13" s="48"/>
      <c r="K13" s="7"/>
      <c r="L13" s="41"/>
    </row>
    <row r="14" spans="1:12" s="30" customFormat="1" ht="9">
      <c r="A14" s="40"/>
      <c r="E14" s="54"/>
      <c r="F14" s="80" t="s">
        <v>27</v>
      </c>
      <c r="G14" s="81"/>
      <c r="H14" s="49"/>
      <c r="L14" s="43"/>
    </row>
    <row r="15" spans="6:8" ht="14.25" customHeight="1">
      <c r="F15" s="82">
        <f>IF(SUM(G13:G13)=0,"",SUM(G13:G13))</f>
      </c>
      <c r="G15" s="83"/>
      <c r="H15" s="50"/>
    </row>
    <row r="16" spans="1:12" s="44" customFormat="1" ht="21.75" customHeight="1">
      <c r="A16" s="77" t="str">
        <f>" - "&amp;Dados!B23</f>
        <v> - O objeto do presente termo de referência será realizado em etapas junto a Secretaria com prazo não superior ao estabelecido no presente termo, que seria de 12 (doze) meses, obedecendo ao detalhamento no item 04 do termo de referência:</v>
      </c>
      <c r="B16" s="77"/>
      <c r="C16" s="77"/>
      <c r="D16" s="77"/>
      <c r="E16" s="77"/>
      <c r="F16" s="77"/>
      <c r="G16" s="77"/>
      <c r="H16" s="51"/>
      <c r="L16" s="45"/>
    </row>
    <row r="17" spans="1:12" s="44" customFormat="1" ht="9">
      <c r="A17" s="77" t="str">
        <f>" - "&amp;Dados!B24</f>
        <v> - A administração rejeitará, no todo ou em parte, o fornecimento executado em desacordo com os termos do Edital e seus anexos.</v>
      </c>
      <c r="B17" s="77"/>
      <c r="C17" s="77"/>
      <c r="D17" s="77"/>
      <c r="E17" s="77"/>
      <c r="F17" s="77"/>
      <c r="G17" s="77"/>
      <c r="H17" s="51"/>
      <c r="L17" s="45"/>
    </row>
    <row r="18" spans="1:12" s="44" customFormat="1" ht="9">
      <c r="A18" s="77" t="str">
        <f>" - "&amp;Dados!B25</f>
        <v> - O pagamento do objeto de que trata o PREGÃO PRESENCIAL 032/2022, será efetuado pela Tesouraria da Prefeitura Municipal de Sumidouro;</v>
      </c>
      <c r="B18" s="77"/>
      <c r="C18" s="77"/>
      <c r="D18" s="77"/>
      <c r="E18" s="77"/>
      <c r="F18" s="77"/>
      <c r="G18" s="77"/>
      <c r="H18" s="51"/>
      <c r="L18" s="45"/>
    </row>
    <row r="19" spans="1:12" s="30" customFormat="1" ht="9">
      <c r="A19" s="77" t="str">
        <f>" - "&amp;Dados!B26</f>
        <v> - Proposta válida por 60 (sessenta) dias</v>
      </c>
      <c r="B19" s="77"/>
      <c r="C19" s="77"/>
      <c r="D19" s="77"/>
      <c r="E19" s="77"/>
      <c r="F19" s="77"/>
      <c r="G19" s="77"/>
      <c r="H19" s="49"/>
      <c r="L19" s="43"/>
    </row>
    <row r="20" ht="12.75">
      <c r="H20" s="52"/>
    </row>
    <row r="21" spans="1:8" ht="18">
      <c r="A21" s="62" t="s">
        <v>32</v>
      </c>
      <c r="B21" s="62" t="s">
        <v>4</v>
      </c>
      <c r="C21" s="63" t="s">
        <v>33</v>
      </c>
      <c r="D21" s="64" t="s">
        <v>49</v>
      </c>
      <c r="H21" s="52"/>
    </row>
    <row r="22" spans="1:8" ht="12.75">
      <c r="A22" s="65" t="s">
        <v>34</v>
      </c>
      <c r="B22" s="66" t="s">
        <v>67</v>
      </c>
      <c r="C22" s="74"/>
      <c r="D22" s="70">
        <f>C22*$D$13</f>
        <v>0</v>
      </c>
      <c r="H22" s="52"/>
    </row>
    <row r="23" spans="1:8" ht="12.75">
      <c r="A23" s="65" t="s">
        <v>35</v>
      </c>
      <c r="B23" s="66" t="s">
        <v>37</v>
      </c>
      <c r="C23" s="74"/>
      <c r="D23" s="70">
        <f aca="true" t="shared" si="0" ref="D23:D28">C23*$D$13</f>
        <v>0</v>
      </c>
      <c r="H23" s="52"/>
    </row>
    <row r="24" spans="1:8" ht="12.75">
      <c r="A24" s="65" t="s">
        <v>36</v>
      </c>
      <c r="B24" s="66" t="s">
        <v>39</v>
      </c>
      <c r="C24" s="74"/>
      <c r="D24" s="70">
        <f t="shared" si="0"/>
        <v>0</v>
      </c>
      <c r="H24" s="52"/>
    </row>
    <row r="25" spans="1:8" ht="12.75">
      <c r="A25" s="65" t="s">
        <v>38</v>
      </c>
      <c r="B25" s="66" t="s">
        <v>41</v>
      </c>
      <c r="C25" s="74"/>
      <c r="D25" s="70">
        <f t="shared" si="0"/>
        <v>0</v>
      </c>
      <c r="H25" s="52"/>
    </row>
    <row r="26" spans="1:7" ht="12.75" customHeight="1">
      <c r="A26" s="65" t="s">
        <v>40</v>
      </c>
      <c r="B26" s="66" t="s">
        <v>42</v>
      </c>
      <c r="C26" s="74"/>
      <c r="D26" s="70">
        <f t="shared" si="0"/>
        <v>0</v>
      </c>
      <c r="G26" s="1"/>
    </row>
    <row r="27" spans="1:7" ht="12.75">
      <c r="A27" s="67" t="s">
        <v>43</v>
      </c>
      <c r="B27" s="68" t="s">
        <v>44</v>
      </c>
      <c r="C27" s="74"/>
      <c r="D27" s="70">
        <f t="shared" si="0"/>
        <v>0</v>
      </c>
      <c r="G27" s="1"/>
    </row>
    <row r="28" spans="1:7" ht="12.75">
      <c r="A28" s="67" t="s">
        <v>45</v>
      </c>
      <c r="B28" s="68" t="s">
        <v>46</v>
      </c>
      <c r="C28" s="74"/>
      <c r="D28" s="70">
        <f t="shared" si="0"/>
        <v>0</v>
      </c>
      <c r="G28" s="1"/>
    </row>
    <row r="29" spans="1:7" ht="12.75">
      <c r="A29" s="67" t="s">
        <v>47</v>
      </c>
      <c r="B29" s="69" t="s">
        <v>51</v>
      </c>
      <c r="C29" s="71">
        <f>SUM(C22:C28)</f>
        <v>0</v>
      </c>
      <c r="D29" s="71">
        <f>SUM(D22:D28)</f>
        <v>0</v>
      </c>
      <c r="G29" s="1"/>
    </row>
  </sheetData>
  <sheetProtection password="CE28" sheet="1"/>
  <autoFilter ref="A11:G19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9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57</v>
      </c>
      <c r="E1" s="4"/>
      <c r="F1" s="4"/>
      <c r="G1" s="4"/>
    </row>
    <row r="2" spans="1:7" ht="12.75">
      <c r="A2" s="17" t="s">
        <v>10</v>
      </c>
      <c r="B2" s="5" t="s">
        <v>58</v>
      </c>
      <c r="E2" s="4"/>
      <c r="F2" s="4"/>
      <c r="G2" s="4"/>
    </row>
    <row r="3" spans="1:7" ht="12.75">
      <c r="A3" s="17" t="s">
        <v>11</v>
      </c>
      <c r="B3" s="5" t="s">
        <v>59</v>
      </c>
      <c r="C3" s="5"/>
      <c r="E3" s="4"/>
      <c r="F3" s="4"/>
      <c r="G3" s="4"/>
    </row>
    <row r="4" spans="1:7" ht="12.75">
      <c r="A4" s="17" t="s">
        <v>12</v>
      </c>
      <c r="B4" s="10" t="s">
        <v>68</v>
      </c>
      <c r="C4" s="5"/>
      <c r="E4" s="4"/>
      <c r="F4" s="4"/>
      <c r="G4" s="4"/>
    </row>
    <row r="5" spans="1:7" ht="12.75">
      <c r="A5" s="17" t="s">
        <v>13</v>
      </c>
      <c r="B5" s="10" t="s">
        <v>52</v>
      </c>
      <c r="C5" s="5"/>
      <c r="E5" s="4"/>
      <c r="F5" s="4"/>
      <c r="G5" s="4"/>
    </row>
    <row r="6" spans="1:7" ht="12.75">
      <c r="A6" s="17" t="s">
        <v>30</v>
      </c>
      <c r="B6" s="13" t="s">
        <v>53</v>
      </c>
      <c r="C6" s="5"/>
      <c r="E6" s="4"/>
      <c r="F6" s="4"/>
      <c r="G6" s="4"/>
    </row>
    <row r="7" spans="1:7" ht="12.75">
      <c r="A7" s="17" t="s">
        <v>14</v>
      </c>
      <c r="B7" s="5" t="s">
        <v>48</v>
      </c>
      <c r="C7" s="5"/>
      <c r="E7" s="4"/>
      <c r="F7" s="4"/>
      <c r="G7" s="4"/>
    </row>
    <row r="8" spans="1:7" ht="12.75">
      <c r="A8" s="26" t="s">
        <v>23</v>
      </c>
      <c r="B8" s="55">
        <v>123200.04000000001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73" t="s">
        <v>54</v>
      </c>
      <c r="E14" s="4"/>
      <c r="F14" s="4"/>
      <c r="G14" s="4"/>
    </row>
    <row r="15" spans="1:7" ht="12.75">
      <c r="A15" s="73" t="s">
        <v>55</v>
      </c>
      <c r="E15" s="4"/>
      <c r="F15" s="4"/>
      <c r="G15" s="4"/>
    </row>
    <row r="16" spans="1:7" ht="12.75">
      <c r="A16" s="73" t="s">
        <v>56</v>
      </c>
      <c r="B16" s="25"/>
      <c r="E16" s="25"/>
      <c r="F16" s="4"/>
      <c r="G16" s="4"/>
    </row>
    <row r="17" spans="1:13" s="24" customFormat="1" ht="12.75">
      <c r="A17" s="23" t="s">
        <v>21</v>
      </c>
      <c r="B17" s="25" t="s">
        <v>60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57" t="s">
        <v>61</v>
      </c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63.75">
      <c r="A23" s="21" t="s">
        <v>15</v>
      </c>
      <c r="B23" s="22" t="s">
        <v>62</v>
      </c>
      <c r="E23" s="61"/>
      <c r="F23" s="4"/>
      <c r="G23" s="61"/>
    </row>
    <row r="24" spans="1:7" ht="38.25">
      <c r="A24" s="21" t="s">
        <v>16</v>
      </c>
      <c r="B24" s="22" t="s">
        <v>63</v>
      </c>
      <c r="E24" s="4"/>
      <c r="F24" s="4"/>
      <c r="G24" s="61"/>
    </row>
    <row r="25" spans="1:7" ht="38.25">
      <c r="A25" s="21" t="s">
        <v>17</v>
      </c>
      <c r="B25" s="22" t="s">
        <v>64</v>
      </c>
      <c r="C25" s="9"/>
      <c r="E25" s="4"/>
      <c r="F25" s="4"/>
      <c r="G25" s="61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21" t="s">
        <v>31</v>
      </c>
      <c r="B27" s="72" t="s">
        <v>65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2022-04-27T12:20:14Z</cp:lastPrinted>
  <dcterms:created xsi:type="dcterms:W3CDTF">2006-04-18T17:38:46Z</dcterms:created>
  <dcterms:modified xsi:type="dcterms:W3CDTF">2022-04-27T12:20:20Z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