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EstaPasta_de_trabalho"/>
  <mc:AlternateContent xmlns:mc="http://schemas.openxmlformats.org/markup-compatibility/2006">
    <mc:Choice Requires="x15">
      <x15ac:absPath xmlns:x15ac="http://schemas.microsoft.com/office/spreadsheetml/2010/11/ac" url="D:\licitacoes\2023\Pregão Eletronico\Pregão Eletrônico 001-23 - Eventual Contratação de Exames - SMS\"/>
    </mc:Choice>
  </mc:AlternateContent>
  <xr:revisionPtr revIDLastSave="0" documentId="13_ncr:1_{754DE021-FDBE-44BF-BCAD-6D3D5022BD04}" xr6:coauthVersionLast="47" xr6:coauthVersionMax="47" xr10:uidLastSave="{00000000-0000-0000-0000-000000000000}"/>
  <bookViews>
    <workbookView xWindow="-120" yWindow="-120" windowWidth="29040" windowHeight="15840" xr2:uid="{00000000-000D-0000-FFFF-FFFF00000000}"/>
  </bookViews>
  <sheets>
    <sheet name="Quadro de Preços" sheetId="1" r:id="rId1"/>
    <sheet name="Dados" sheetId="2" r:id="rId2"/>
  </sheets>
  <definedNames>
    <definedName name="_xlnm._FilterDatabase" localSheetId="0" hidden="1">'Quadro de Preços'!$A$11:$G$290</definedName>
    <definedName name="_GoBack" localSheetId="1">Dados!$B$3</definedName>
    <definedName name="_Hlk94602424" localSheetId="1">Dados!$B$23</definedName>
    <definedName name="_Hlk94602431" localSheetId="1">Dados!$B$24</definedName>
    <definedName name="_xlnm.Print_Titles" localSheetId="0">'Quadro de Preços'!$1:$12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1" l="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A284" i="1" l="1"/>
  <c r="A285" i="1"/>
  <c r="A286" i="1"/>
  <c r="A287" i="1"/>
  <c r="A288" i="1"/>
  <c r="A289" i="1"/>
  <c r="A290" i="1"/>
  <c r="A283" i="1"/>
  <c r="E6" i="1"/>
  <c r="G13" i="1"/>
  <c r="F278" i="1" s="1"/>
  <c r="A4" i="1"/>
  <c r="A281" i="1"/>
  <c r="A282" i="1"/>
  <c r="A280" i="1"/>
  <c r="A279" i="1"/>
  <c r="A6" i="1"/>
  <c r="A5" i="1"/>
  <c r="A3" i="1"/>
</calcChain>
</file>

<file path=xl/sharedStrings.xml><?xml version="1.0" encoding="utf-8"?>
<sst xmlns="http://schemas.openxmlformats.org/spreadsheetml/2006/main" count="586" uniqueCount="320">
  <si>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</si>
  <si>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</si>
  <si>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</si>
  <si>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</si>
  <si>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</si>
  <si>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</si>
  <si>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</si>
  <si>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</si>
  <si>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</si>
  <si>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</si>
  <si>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</si>
  <si>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</si>
  <si>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</si>
  <si>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</si>
  <si>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</si>
  <si>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</si>
  <si>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</si>
  <si>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</si>
  <si>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</si>
  <si>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</si>
  <si>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</si>
  <si>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</si>
  <si>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</si>
  <si>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</si>
  <si>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</si>
  <si>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</si>
  <si>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</si>
  <si>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</si>
  <si>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</si>
  <si>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</si>
  <si>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MENOR PREÇO POR ITEM</t>
  </si>
  <si>
    <t>Publicação:</t>
  </si>
  <si>
    <t>Prazo:</t>
  </si>
  <si>
    <t>Representante:</t>
  </si>
  <si>
    <t>CPF:</t>
  </si>
  <si>
    <t>Enquadramento:</t>
  </si>
  <si>
    <t>A Licitante poderá apresentar prospecto, ficha técnica ou outros documentos com informações que permitam a melhor identificação e qualificação do(s) item(ns) licitado(s);</t>
  </si>
  <si>
    <t>A proposta de preços ajustada ao lance final deverá conter o valor numérico dos preços unitários e totais, não podendo exceder o valor do lance final;</t>
  </si>
  <si>
    <t>Quando da atualização da proposta de preço, o licitante deverá atualizar observando os valores unitários e globais os quais deverão ser menores ou iguais aos valores máximos/referência expressos no Anexo II - termo de referência;</t>
  </si>
  <si>
    <t>O preço proposto deve compreender todas as despesas concernentes ao fornecimento do (s) material (is), bem como Impostos, Tributos, Frete, Contratação de Pessoal, entre outros, que deverão correr totalmente por conta da Empresa vencedora;</t>
  </si>
  <si>
    <t>Declaramos para todos os efeitos legais que, ao apresentar esta proposta, com os preços e prazos acima indicados, estamos de pleno acordo com as condições gerais e especiais estabelecidas para esta licitação, as quais nos submetemos incondicional e integralmente;</t>
  </si>
  <si>
    <t>Declaramos que até a presente data inexistem fatos impeditivos a participação desta empresa ao presente certame licitatório, ciente da obrigatoriedade de declarar ocorrências posteriores;</t>
  </si>
  <si>
    <t>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t>
  </si>
  <si>
    <t>Declaramos, ainda, sob as penas da lei, que não estamos cumprindo pena de inidoneidade para licitar e contratar com a Administração Pública, em qualquer de suas esferas Federal, Estadual e Municipal, inclusive no Distrito Federal, conforme art. 97 da Lei nº. 8.666/93.</t>
  </si>
  <si>
    <t>Prazo da Ata: 12 meses a contar de sua assinatura.</t>
  </si>
  <si>
    <t>Sec. Saúde</t>
  </si>
  <si>
    <t>POLISSONOGRAFIA</t>
  </si>
  <si>
    <t>ESTUDO URODINÂMICO</t>
  </si>
  <si>
    <t>TOMOGRAFIA COM SEDAÇÃO (CRÂNIO)</t>
  </si>
  <si>
    <t>TOMOGRAFIA COM SEDAÇÃO (MASTÓIDES)</t>
  </si>
  <si>
    <t>RESSONÂNCIA COM SEDAÇÃO (CRÂNIO)</t>
  </si>
  <si>
    <t>RESSONÂNCIA COM SEDAÇÃO (COLUNA)</t>
  </si>
  <si>
    <t>ECOCARDIOGRAMA TRANSESOFÁGICO</t>
  </si>
  <si>
    <t>ECOCARDIOGRAMA FARMACOLÓGICO</t>
  </si>
  <si>
    <t>AGULHAMENTO MAMÁRIO (POR US/ ESTEREOTAXIA)</t>
  </si>
  <si>
    <t>CORE BIÓPSIA POR USG</t>
  </si>
  <si>
    <t>P.A.A.F DE MAMA</t>
  </si>
  <si>
    <t>P.A.A.F DE TIREÓIDE</t>
  </si>
  <si>
    <t>US PRÓSTATA TRANSRETAL COM BIÓPSIA</t>
  </si>
  <si>
    <t>ANGIO-RM ARTERIAL OU VENOSA DE ABDOME SUPERIOR</t>
  </si>
  <si>
    <t>ANGIO-RM ARTERIAL OU VENOSA DE CRÂNIO</t>
  </si>
  <si>
    <t>ANGIO-RM ARTERIAL OU VENOSA DE MEMBRO INFERIOR (UNILATERAL)</t>
  </si>
  <si>
    <t>ANGIO-RM ARTERIAL OU VENOSA DE MEMBRO SUPERIOR (UNILATERAL)</t>
  </si>
  <si>
    <t>ANGIO-RM ARTERIAL OU VENOSA DE PELVE</t>
  </si>
  <si>
    <t>ANGIO-RM ARTERIAL OU VENOSA DE PESCOÇO</t>
  </si>
  <si>
    <t>ANGIO-RM ARTERIAL OU VENOSA DE PULMONAR</t>
  </si>
  <si>
    <t>ANGIO-RM CARÓTIDAS E VERTEBRAIS</t>
  </si>
  <si>
    <t>ANGIO-RM DE AORTA ABDOMINAL</t>
  </si>
  <si>
    <t>ANGIO-RM DE AORTA TORÁCICA</t>
  </si>
  <si>
    <t>RM ABDOME SUPERIOR</t>
  </si>
  <si>
    <t>RM ARTICULAÇÃO TEMPOROMANDIBULAR (BILTERAL)</t>
  </si>
  <si>
    <t>RM ARTICULAR (POR ARTICULAÇÃO)</t>
  </si>
  <si>
    <t>RM BACIA</t>
  </si>
  <si>
    <t>RM ARTICULAÇÃO SACROILÍACAS</t>
  </si>
  <si>
    <t>RM BASE DO CRÂNIO</t>
  </si>
  <si>
    <t>RM BOLSA ESCROTAL</t>
  </si>
  <si>
    <t>RM COLUNA CERVICAL OU DORSAL OU LOMBAR</t>
  </si>
  <si>
    <t>RM CARDÍACA</t>
  </si>
  <si>
    <t>RM CRÂNIO (ENCEFALO)</t>
  </si>
  <si>
    <t>RM FACE OU SEIOS DA FACE</t>
  </si>
  <si>
    <t>RM FETAL</t>
  </si>
  <si>
    <t>RM MAMAS (BILATERAL)</t>
  </si>
  <si>
    <t>RM MEMBRO INFERIOR (COXA OU PERNA OU PÉ) (UNILATERAL)</t>
  </si>
  <si>
    <t>RM MEMBRO SUPERIOR (BRAÇO OU ANTEBRAÇO OU MÃO) (UNILATERAL)</t>
  </si>
  <si>
    <t>RM ÓRBITA BILATERAL</t>
  </si>
  <si>
    <t>RM OSSOS TEMPORAIS OU MASTOIDES (BILATERAL)</t>
  </si>
  <si>
    <t>RM PELVE</t>
  </si>
  <si>
    <t>RM PESCOÇO</t>
  </si>
  <si>
    <t>RM PLEXO-BRAQUIAL (DESFILADEIRO TORÁCICO) OU LOMBOSSACRAL</t>
  </si>
  <si>
    <t>RM SELA TÚRCICA (HIPOFISE)</t>
  </si>
  <si>
    <t>RM TÓXAX (MEDIASTINO, PULMÃO, PAREDE TORÁCICA)</t>
  </si>
  <si>
    <t>COLANGIORESSONÂNCIA</t>
  </si>
  <si>
    <t>ARTRO-RM POR ARTICULAÇÃO</t>
  </si>
  <si>
    <t>ANGIOTC ARTERIAL OU VENOSA DE ABDOME SUPERIOR</t>
  </si>
  <si>
    <t>ANGIOTC ARTERIAL OU VENOSA DE CRÂNIO</t>
  </si>
  <si>
    <t>ANGIOTC ARTERIAL OU VENOSA DE MEMBRO INFERIOR (UNILATERAL)</t>
  </si>
  <si>
    <t>ANGIOTC ARTERIAL OU VENOSA DE MEMBRO SUPERIOR (UNILATERAL)</t>
  </si>
  <si>
    <t>ANGIOTC ARTERIAL OU VENOSA DE PELVE</t>
  </si>
  <si>
    <t>ANGIOTC ARTERIAL OU VENOSA DE PESCOÇO</t>
  </si>
  <si>
    <t>ANGIOTC ARTERIAL OU VENOSA DE TÓRAX</t>
  </si>
  <si>
    <t>ANGIOTC ARTERIAL OU VENOSA PULMONAR</t>
  </si>
  <si>
    <t>ANGIOTC CORONARIANA</t>
  </si>
  <si>
    <t>ANGIOTC DE AORTA ABDOMINAL</t>
  </si>
  <si>
    <t>ANGIOTC DE AORTA TORÁCICA</t>
  </si>
  <si>
    <t>TC ABDOME SUPERIOR</t>
  </si>
  <si>
    <t>TC ARTICULAÇÃO (POR ARTICULAÇÃO) (JOELHO / COTOVELO / OMBRO / PUNHO/ ESTERNO-CLAVÍCULA)</t>
  </si>
  <si>
    <t>TC ARTICULAÇÕES SACROILÍACAS</t>
  </si>
  <si>
    <t>TC ARTICULAÇÕES TEMPOROMANDIBULARES</t>
  </si>
  <si>
    <t>TC COLUNA CERVICAL OU DORSAL</t>
  </si>
  <si>
    <t>TC COLUNA LOMBAR</t>
  </si>
  <si>
    <t>TC CRÂNIO OU SELA TURSICA OU ORBITAS</t>
  </si>
  <si>
    <t>TC FACE OU SEIOS DA FACE</t>
  </si>
  <si>
    <t>TC MANDÍBULA</t>
  </si>
  <si>
    <t>TC MASTÓIDES OU ORELHAS</t>
  </si>
  <si>
    <t>TC MAXILA</t>
  </si>
  <si>
    <t>TC PELVE OU BACIA</t>
  </si>
  <si>
    <t>TC PESCOÇO (PARTES MOLES, LARINGE, TIREÓIDE E FARINGE)</t>
  </si>
  <si>
    <t>TC SEGMENTOS APENDICULARES (BRAÇO/ ANTEBRAÇO/ MÃO/ COXA/ PERNA/ PÉ)</t>
  </si>
  <si>
    <t>TC TORAX</t>
  </si>
  <si>
    <t>CINTILOGRAFIA COM HEMÁCIAS MARCADAS</t>
  </si>
  <si>
    <t>CINTILOGRAFIA DA TIREÓIDE E/OU CAPTAÇÃO (IODO - 131)</t>
  </si>
  <si>
    <t>CINTILOGRAFIA DAS GLÂNDULAS SALIVARES COM OU SEM ESTÍMULO</t>
  </si>
  <si>
    <t>CINTILOGRAFIA DAS PARATIREÓIDES</t>
  </si>
  <si>
    <t>CINTILOGRAFIA DE CORPO INTEIRO COM GA-67</t>
  </si>
  <si>
    <t>CINTILOGRAFIA DE CORPO INTEIRO PARA PESQUISA DE METÁSTASE (PCI)</t>
  </si>
  <si>
    <t>CINTILOGRAFIA DE MIOCÁRDIO COM GALIO-67</t>
  </si>
  <si>
    <t>CINTILOGRAFIA DE TIREÓIDE E/OU CAPTAÇÃO (TECNECIO-99M TC)</t>
  </si>
  <si>
    <t>CINTILOGRAFIA DO FÍGADO E DO BAÇO</t>
  </si>
  <si>
    <t>CINTILOGRAFIA DO FÍGADO E VIAS BILIARES</t>
  </si>
  <si>
    <t>CINTILOGRAFIA DO MIOCÁRDIO PERFUSÃO - ESTRESSE FARMACOLÓGICO</t>
  </si>
  <si>
    <t>CINTILOGRAFIA DO MIOCÁRDIO PERFUSÃO - ESTRESSE FÍSICO</t>
  </si>
  <si>
    <t>CINTILOGRAFIA DO MIOCÁRDIO PERFUSÃO - REPOUSO</t>
  </si>
  <si>
    <t>CINTILOGRAFIA ÓSSEA (COM FLUXO)</t>
  </si>
  <si>
    <t>CINTILOGRAFIA ÓSSEA (SEM FLUXO)</t>
  </si>
  <si>
    <t>CINTILOGRAFIA PARA DETECÇÃO DE ASPIRAÇÃO PULMONAR</t>
  </si>
  <si>
    <t>CINTILOGRAFIA PARA DETECÇÃO DE HEMORRAGIA DIGESTORIA (ATIVA)</t>
  </si>
  <si>
    <t>CINTILOGRAFIA PARA DETECÇÃO DE HEMORRAGIA DIGESTORIA (Ñ ATIVA)</t>
  </si>
  <si>
    <t>CINTILOGRAFIA PARA DETERMINAÇÃO DO TEMPO DE ESVAZIAMENTO GASTRIC</t>
  </si>
  <si>
    <t>CINTILOGRAFIA PARA ESTUDO DE TRÂNSITO ESOFÁGICO (LIQUIDOS)</t>
  </si>
  <si>
    <t>CINTILOGRAFIA PARA ESTUDO DE TRÂNSITO ESOFÁGICO (SEMI-LIQUIDOS)</t>
  </si>
  <si>
    <t>CINTILOGRAFIA PARA PESQUISA DE DIVERTÍCULO DE MECKEL</t>
  </si>
  <si>
    <t>CINTILOGRAFIA PARA PESQUISA DE REFLOXO GASTRO-ESOFÁGICO</t>
  </si>
  <si>
    <t>CINTILOGRAFIA PULMONAR (INALAÇÃO)</t>
  </si>
  <si>
    <t>CINTILOGRAFIA PULMONAR (PERFUSÃO)</t>
  </si>
  <si>
    <t>CINTILOGRAFIA RENAL DINÂMICA (DTPA)</t>
  </si>
  <si>
    <t>CINTILOGRAFIA RENAL DINÂMICA (DTPA) COM DIURÉTICO</t>
  </si>
  <si>
    <t>CINTILOGRAFIA RENAL ESTÁTICA (QUANTITATIVA E QUALITATIVA) (DMSA)</t>
  </si>
  <si>
    <t>CISTERNOCINTILOGRAFIA P/ PESQUISA DE FÍSTULA LIQUORICA</t>
  </si>
  <si>
    <t>CISTOCINTILOGRAFIA DIRETA</t>
  </si>
  <si>
    <t>CISTOCINTILOGRAFIA INDIRETA</t>
  </si>
  <si>
    <t>DACRIONCINTILOGRAFIA (GLÂNDULAS LACRIMAIS)</t>
  </si>
  <si>
    <t>LINFOCINTILOGRAFIA</t>
  </si>
  <si>
    <t>TRATAMENTO DE HIPERTIREOIDISMO - BOCIO NODULAR TÓXICO (GRAVES)</t>
  </si>
  <si>
    <t>TRATAMENTO DE HIPERTIREOIDISMO - BOCIO NODULAR TÓXICO (PLUMMER)</t>
  </si>
  <si>
    <t>DENSITOMETRIA ÓSSEA - 2 SEGMENTOS (COLUNA E FÊMUR)</t>
  </si>
  <si>
    <t>DENSITOMETRIA ÓSSEA - CORPO INTEIRO</t>
  </si>
  <si>
    <t>EEG COM FEI</t>
  </si>
  <si>
    <t>EEG PROLONGADO</t>
  </si>
  <si>
    <t>EEGQ QUANTITATIVO (MAPEAMENTO CEREBRAL)</t>
  </si>
  <si>
    <t>ELETROENCEFALOGRAMA EM VIGÍLIA OU SONO ESPONTÂNEO</t>
  </si>
  <si>
    <t>MAMOGRAFIA DIGITAL BILATERAL</t>
  </si>
  <si>
    <t>AMPLIAÇÃO OU MAGNIFICAÇÃO DE LESÃO MAMARIA</t>
  </si>
  <si>
    <t>RX ABDOME (2 INCIDÊNCIAS)</t>
  </si>
  <si>
    <t>RX ABDOME AGUDO</t>
  </si>
  <si>
    <t>RX ABDOME SIMPLES</t>
  </si>
  <si>
    <t>RX ANTEBRAÇO</t>
  </si>
  <si>
    <t>RX ARCOS ZIGOMÁTICOS OU MALAR OU APOFISES ESTILOIDES</t>
  </si>
  <si>
    <t>RX ARTICULAÇÃO COXOFEMURAL (QUADRIL)</t>
  </si>
  <si>
    <t>RX ARTICULAÇÃO ESTERNOCLAVICULAR</t>
  </si>
  <si>
    <t>RX ARTICULAÇÃO TEMPOROMANDIBULAR - BILATERAL</t>
  </si>
  <si>
    <t>RX ARTICULAÇÃO TIBIOTÁRSICA (TORNOZELO)</t>
  </si>
  <si>
    <t>RX ARTICULAÇÕES SACOILICAS</t>
  </si>
  <si>
    <t>RX BACIA</t>
  </si>
  <si>
    <t>RX BACIA - 2 INCIDENCIAS</t>
  </si>
  <si>
    <t>RX BRAÇO</t>
  </si>
  <si>
    <t>RX CALCÂNEO</t>
  </si>
  <si>
    <t>RX CAVUM</t>
  </si>
  <si>
    <t>RX CAVUM (2 INCIDÊNCIAS)</t>
  </si>
  <si>
    <t>RX CLAVICULA</t>
  </si>
  <si>
    <t>RX CLISTER OU ENEMA (DUPLO CONTRASTE)</t>
  </si>
  <si>
    <t>RX COLUNA CERVICAL (ATÉ 3 INCIDÊNCIAS)</t>
  </si>
  <si>
    <t>RX COLUNA CERVICAL (ATÉ 5 INCIDÊNCIAS)</t>
  </si>
  <si>
    <t>RX COLUNA CERVICAL (ATÉ 7 INCIDÊNCIAS)</t>
  </si>
  <si>
    <t>RX COLUNA DORSAL (ATÉ 2 INCIDÊNCIAS)</t>
  </si>
  <si>
    <t>RX COLUNA DORSAL (ATÉ 4 INCIDÊNCIAS)</t>
  </si>
  <si>
    <t>RX COLUNA DORSO-LOMBAR PARA ESCOLIOSE</t>
  </si>
  <si>
    <t>RX COLUNA LOMBO SACRA (ATÉ 3 INCIDÊNCIAS)</t>
  </si>
  <si>
    <t>RX COLUNA LOMBO SACRA (ATÉ 5 INCIDÊNCIAS)</t>
  </si>
  <si>
    <t>RX COLUNA LOMBO SACRA (ATÉ 7 INCIDÊNCIAS)</t>
  </si>
  <si>
    <t>RX COLUNA TOTAL PARA ESCOLIOSE</t>
  </si>
  <si>
    <t>RX COSTELAS - POR HEMITORAX</t>
  </si>
  <si>
    <t>RX COTOVELO</t>
  </si>
  <si>
    <t>RX COXA</t>
  </si>
  <si>
    <t>RX CRANIO (ATÉ 2 INCIDÊNCIAS)</t>
  </si>
  <si>
    <t>RX CRANIO (ATÉ 3 INCIDÊNCIAS)</t>
  </si>
  <si>
    <t>RX CRANIO (ATÉ 4 INCIDÊNCIAS)</t>
  </si>
  <si>
    <t>RX ESCANOMETRIA</t>
  </si>
  <si>
    <t>RX ESOFAGO</t>
  </si>
  <si>
    <t>RX ESOFAGO - HIATO - ESTOMAGO E DUODENO</t>
  </si>
  <si>
    <t>RX ESQUELETO (2 INCIDÊNCIAS) - COM BACIA</t>
  </si>
  <si>
    <t>RX ESTERNO</t>
  </si>
  <si>
    <t>RX HISTEROSSALPINGOGRAFIA</t>
  </si>
  <si>
    <t>RX JOELHO</t>
  </si>
  <si>
    <t>RX JOELHO (ATÉ 4 INCIDÊNCIAS)</t>
  </si>
  <si>
    <t>RX JOELHO (ATÉ 7 INCIDÊNCIAS)</t>
  </si>
  <si>
    <t>RX LARINGE OU HIPOFARINGE OU PESCOÇO (PARTES MOLES)</t>
  </si>
  <si>
    <t>RX MÃO OU QUIRODACTILO</t>
  </si>
  <si>
    <t>RX MÃOS E PUNHOS PARA IDADE ÓSSEA</t>
  </si>
  <si>
    <t>RX MAXILAR INFERIOR</t>
  </si>
  <si>
    <t>RX MEDIASTINO</t>
  </si>
  <si>
    <t>RX OMBRO (ATÉ 2 INCIDÊNCIAS)</t>
  </si>
  <si>
    <t>RX OMBRO (ATÉ 3 INCIDÊNCIAS)</t>
  </si>
  <si>
    <t>RX OMBRO (ATÉ 4 INCIDÊNCIAS)</t>
  </si>
  <si>
    <t>RX ÓRBITAS - BILATERAL</t>
  </si>
  <si>
    <t>RX ORELHA, MASTOIDES, OU ROCHEDOS - BILATERAL</t>
  </si>
  <si>
    <t>RX OSSOS DA FACE</t>
  </si>
  <si>
    <t>RX PANORÂMICA DE MANDÍBULA</t>
  </si>
  <si>
    <t>RX PANORÂMICA DE MEMBROS INFERIORES</t>
  </si>
  <si>
    <t>RX PANORÂMICA DE MEMBROS INFERIORES (2 INCIDÊNCIAS)</t>
  </si>
  <si>
    <t>RX PANORÂMICA DE MEMBROS SUPERIORES</t>
  </si>
  <si>
    <t>RX PANORÂMICA DE MEMBROS SUPERIORES (2 INCIDÊNCIAS)</t>
  </si>
  <si>
    <t>RX PATELA</t>
  </si>
  <si>
    <t>RX PÉ OU PODODÁCTILO (ATÉ 2 INCIDÊNCIAS)</t>
  </si>
  <si>
    <t>RX PÉ OU PODODÁCTILO (ATÉ 4 INCIDÊNCIAS)</t>
  </si>
  <si>
    <t>RX PERNA</t>
  </si>
  <si>
    <t>RX PUNHO (ATÉ 2 INCIDÊNCIAS)</t>
  </si>
  <si>
    <t>RX PUNHO (ATÉ 4 INCIDÊNCIAS)</t>
  </si>
  <si>
    <t>RX SACRO-COCCIX</t>
  </si>
  <si>
    <t>RX SEIOS DA FACE (ATÉ 2 INCIDÊNCIAS)</t>
  </si>
  <si>
    <t>RX SEIOS DA FACE (ATÉ 4 INCIDÊNCIAS)</t>
  </si>
  <si>
    <t>RX SELA TÚRCICA</t>
  </si>
  <si>
    <t>RX TÓRAX (ATÉ 2 INCIDÊNCIAS) COM ESÔFAGO CONTRASTADO</t>
  </si>
  <si>
    <t>RX TÓRAX (ATÉ 4 INCIDÊNCIAS) COM ESÔFAGO CONTRASTADO</t>
  </si>
  <si>
    <t>RX TÓRAX (1 INCIDÊNCIA)</t>
  </si>
  <si>
    <t>RX TÓRAX (2 INCIDÊNCIAS)</t>
  </si>
  <si>
    <t>RX TÓRAX (3 INCIDÊNCIAS)</t>
  </si>
  <si>
    <t>RX TÓRAX (4 INCIDÊNCIAS)</t>
  </si>
  <si>
    <t>RX TRÂNSITO E MORFOLOGIA DO DELGADO</t>
  </si>
  <si>
    <t>RX URETROCISTOGRAFIA</t>
  </si>
  <si>
    <t>US ABDOME SUPERIOR</t>
  </si>
  <si>
    <t>US ABDOME SUPERIOR COM DOPLER</t>
  </si>
  <si>
    <t>US ABDOME TOTAL</t>
  </si>
  <si>
    <t>US ABDOME TOTAL COM DOPPLER</t>
  </si>
  <si>
    <t>US APARELHO URINÁRIO</t>
  </si>
  <si>
    <t>US APARELHO URINÁRIO COM DOPPLER</t>
  </si>
  <si>
    <t>US ARTICULAR (POR ARTICULAÇÃO)</t>
  </si>
  <si>
    <t>US ARTICULAR COM DOPPLER (POR ARTICULAÇÃO)</t>
  </si>
  <si>
    <t>US ELASTOGRAFIA HEPÁTICA</t>
  </si>
  <si>
    <t>US ESTRUTURAS SUPERFICIAIS (CERVICAL, AXILAS, MUSCULO, TENDÃO)</t>
  </si>
  <si>
    <t>US ESTRUTURAS SUPERFICIAIS COM DOPPLER COLORIDO</t>
  </si>
  <si>
    <t>US GLÂNDULAS SALIVARES (TODAS)</t>
  </si>
  <si>
    <t>US GLÂNDULAS SALIVARES COM DOPPLER</t>
  </si>
  <si>
    <t>US HIPOCONDRIO DIREITO</t>
  </si>
  <si>
    <t>US HIPOCONDRIO DIREITO COM DOPPLER</t>
  </si>
  <si>
    <t>US MAMAS</t>
  </si>
  <si>
    <t>US MAMAS COM DOPPLER</t>
  </si>
  <si>
    <t>US OBSTÉTRICA</t>
  </si>
  <si>
    <t>US OBSTÉTRICA 1º TRIMESTRE (ENDOVAGINAL)</t>
  </si>
  <si>
    <t>US OBSTÉTRICA COM DOPPLER COLORIDO</t>
  </si>
  <si>
    <t>US OBSTÉTRICA GESTAÇÃO MULTIPLA - CADA FETO</t>
  </si>
  <si>
    <t>US OBSTÉTRICA GESTAÇÃO MULTIPLA DOPPLER COLORIDO - CADA FETO</t>
  </si>
  <si>
    <t>US OBSTETRICA MORFOLÓGICA</t>
  </si>
  <si>
    <t>US OBSTETRICA MORFOLÓGICA COM DOPPLER</t>
  </si>
  <si>
    <t>US ÓRGÃOS SUPERFICIAIS (ESCROTO, PENIS OU CRANIO)</t>
  </si>
  <si>
    <t>US ÓRGÃOS SUPERFICIAIS (ESCROTO, PENIS OU CRANIO) COM DOPPLER</t>
  </si>
  <si>
    <t>US PÉLVICA</t>
  </si>
  <si>
    <t>US PÉLVICA COM DOPPLER</t>
  </si>
  <si>
    <t>US PRÓSTATA (VIA ABDOMINAL)</t>
  </si>
  <si>
    <t>US PRÓSTATA (VIA ABDOMINAL) COM DOPPLER</t>
  </si>
  <si>
    <t>US PRÓSTATA TRANSRETAL</t>
  </si>
  <si>
    <t>US PRÓSTATA TRANSRETAL COM DOPPLER</t>
  </si>
  <si>
    <t>US RETROPERITÔNEO</t>
  </si>
  <si>
    <t>US TIREÓIDE</t>
  </si>
  <si>
    <t>US TIREÓIDE COM DOPPLER</t>
  </si>
  <si>
    <t>US TRANSVAGINAL (INCLUI ABDOME INFERIOR FEMININO)</t>
  </si>
  <si>
    <t>US TRANSVAGINAL COM DOPPLER</t>
  </si>
  <si>
    <t>US TRANSVAGINAL PARA CONTROLE DE OVULAÇÃO (3 OU MAIS EXAMES)</t>
  </si>
  <si>
    <t>DOPPLER COLORIDO ARTERIAL DE MEMBRO INFERIOR - UNILATERAL</t>
  </si>
  <si>
    <t>DOPPLER COLORIDO ARTERIAL DE MEMBRO SUPERIOR - UNILATERAL</t>
  </si>
  <si>
    <t>DOPPLER COLORIDO DE AORTA ABDOMINAL</t>
  </si>
  <si>
    <t>DOPPLER COLORIDO DE AORTA TORACICA</t>
  </si>
  <si>
    <t>DOPPLER COLORIDO DE ARTERIAS ILIACAS</t>
  </si>
  <si>
    <t>DOPPLER COLORIDO DE ARTERIAS RENAIS</t>
  </si>
  <si>
    <t>DOPPLER COLORIDO DE ARTERIAS SUBCLAVIAS</t>
  </si>
  <si>
    <t>DOPPLER COLORIDO DE CAROTIDAS</t>
  </si>
  <si>
    <t>DOPPLER COLORIDO DE VEIA CAVA SUPERIOR OU INFERIOR</t>
  </si>
  <si>
    <t>DOPPLER COLORIDO DE VEIA SUBCLAVIA</t>
  </si>
  <si>
    <t>DOPPLER COLORIDO DE VEIAS ILIACAS</t>
  </si>
  <si>
    <t>DOPPLER COLORIDO DE VEIAS JUGULARES</t>
  </si>
  <si>
    <t>DOPPLER COLORIDO DE VERTEBRAIS</t>
  </si>
  <si>
    <t>DOPPLER COLORIDO DO SISTEMA PORTA</t>
  </si>
  <si>
    <t>DOPPLER COLORIDO CARÓTIDAS/ VERTEBRAIS</t>
  </si>
  <si>
    <t>DOPPLER COLORIDO VENOSO DE MEMBRO INFERIOR - UNILATERAL</t>
  </si>
  <si>
    <t>DOPPLER COLORIDO VENOSO DE MEMBRO SUPERIOR - UNILATERAL</t>
  </si>
  <si>
    <t>ECODOPPLERCARDIOGRAMA FETAL COM MAPEAMENTO DE FLUXO A CORES</t>
  </si>
  <si>
    <t>ECODOPPLERCARDIOGRAMA TRANSTORÁCICO</t>
  </si>
  <si>
    <t xml:space="preserve">ELETROCARDIOGRAMA </t>
  </si>
  <si>
    <t>HOLTER ( ELETROCARDIOGRAMA 24H)</t>
  </si>
  <si>
    <t>MAPA( MONITORIZAÇÃO AMBULATORIAL DA PRESSÃO ARTERIAL)</t>
  </si>
  <si>
    <t>TESTE ERGOMÉTRICO COMPUTADORIZADO ( TESTE DE ESFORÇO)</t>
  </si>
  <si>
    <t>HISTEROSCOPIA</t>
  </si>
  <si>
    <t>INTRA VÍTREO</t>
  </si>
  <si>
    <t>OCT DE MÁCULA</t>
  </si>
  <si>
    <t>PENTACAN</t>
  </si>
  <si>
    <t>INJEÇÃO INTRA-VÍTREA DE ANTIANGIOGÊNICO</t>
  </si>
  <si>
    <t>HISTEROSCOPIA CIRÚRGICA</t>
  </si>
  <si>
    <t>CISTOSCOPIA</t>
  </si>
  <si>
    <t>ANUSCOPIA</t>
  </si>
  <si>
    <t>MANOMETRIA ANORRETAL</t>
  </si>
  <si>
    <t>MANOMETRIA ESOFAGICA</t>
  </si>
  <si>
    <t>SERV</t>
  </si>
  <si>
    <t>PREGÃO ELETRÔNICO Nº 001/2023</t>
  </si>
  <si>
    <t>PROCESSO ADMINISTRATIVO N° 3058/2022 de 27/09/2022</t>
  </si>
  <si>
    <t>EVENTUAL CONTRATAÇÃO DE SERVIÇOS DE EXAMES - SRP</t>
  </si>
  <si>
    <t>Homologação: __/__/2023</t>
  </si>
  <si>
    <t>Previsão Publicação: __/__/2023</t>
  </si>
  <si>
    <t>Que o(s) vencedor(es) atenda(m) em clínica / consultório de acordo com exigências sanitárias e esteja localizado em até 200 km de distância da sede da Secretaria de Saúde do município de Sumidouro, tendo em vista o princípio da economicidade, uma vez que a grande maioria dos pacientes dependem do transporte público da Secretaria de Saúde para serem atendidos.</t>
  </si>
  <si>
    <t>Que os equipamentos e material necessário para realização dos exames sejam fornecidos pelo(s) vencedor(es).</t>
  </si>
  <si>
    <t>O pagamento do objeto de que trata o PREGÃO ELETRÔNICO 001/2023, será efetuado pela Tesouraria da Secretaria Municipal de Saúde de Sumidouro.</t>
  </si>
  <si>
    <t>Abertura das Propostas: 01/03/2023, às 09:00hs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</si>
</sst>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R$ &quot;* #,##0.00_);_(&quot;R$ &quot;* \(#,##0.00\);_(&quot;R$ &quot;* &quot;-&quot;??_);_(@_)"/>
    <numFmt numFmtId="165" formatCode="_(* #,##0.00_);_(* \(#,##0.00\);_(* &quot;-&quot;??_);_(@_)"/>
    <numFmt numFmtId="166" formatCode="_(&quot;R$&quot;* #,##0.00_);_(&quot;R$&quot;* \(#,##0.00\);_(&quot;R$&quot;* &quot;-&quot;??_);_(@_)"/>
    <numFmt numFmtId="167" formatCode="#,#00"/>
    <numFmt numFmtId="168" formatCode="00"/>
    <numFmt numFmtId="169" formatCode="#,##0.00#"/>
    <numFmt numFmtId="170" formatCode="0.00#"/>
  </numFmts>
  <fonts count="17" x14ac:knownFonts="1">
    <font>
      <sz val="10"/>
      <name val="Arial"/>
    </font>
    <font>
      <sz val="10"/>
      <name val="Arial"/>
      <family val="2"/>
    </font>
    <font>
      <sz val="10"/>
      <name val="Arial"/>
      <family val="2"/>
    </font>
    <font>
      <b/>
      <sz val="10"/>
      <name val="Arial"/>
      <family val="2"/>
    </font>
    <font>
      <b/>
      <sz val="14"/>
      <name val="Arial"/>
      <family val="2"/>
    </font>
    <font>
      <b/>
      <sz val="11"/>
      <name val="Arial"/>
      <family val="2"/>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sz val="10"/>
      <color indexed="9"/>
      <name val="Arial"/>
      <family val="2"/>
    </font>
    <font>
      <sz val="10"/>
      <color indexed="9"/>
      <name val="Arial"/>
      <family val="2"/>
    </font>
    <font>
      <b/>
      <u/>
      <sz val="9"/>
      <name val="Arial"/>
      <family val="2"/>
    </font>
    <font>
      <b/>
      <sz val="9"/>
      <name val="Arial"/>
      <family val="2"/>
    </font>
  </fonts>
  <fills count="9">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22"/>
        <bgColor indexed="64"/>
      </patternFill>
    </fill>
    <fill>
      <patternFill patternType="solid">
        <fgColor indexed="27"/>
        <bgColor indexed="42"/>
      </patternFill>
    </fill>
  </fills>
  <borders count="11">
    <border>
      <left/>
      <right/>
      <top/>
      <bottom/>
      <diagonal/>
    </border>
    <border>
      <left style="thin">
        <color indexed="64"/>
      </left>
      <right style="thin">
        <color indexed="64"/>
      </right>
      <top style="thin">
        <color indexed="64"/>
      </top>
      <bottom style="thin">
        <color indexed="64"/>
      </bottom>
      <diagonal/>
    </border>
    <border>
      <left style="hair">
        <color indexed="23"/>
      </left>
      <right style="hair">
        <color indexed="23"/>
      </right>
      <top style="hair">
        <color indexed="23"/>
      </top>
      <bottom style="hair">
        <color indexed="23"/>
      </bottom>
      <diagonal/>
    </border>
    <border>
      <left/>
      <right/>
      <top/>
      <bottom style="hair">
        <color indexed="23"/>
      </bottom>
      <diagonal/>
    </border>
    <border>
      <left style="thin">
        <color indexed="8"/>
      </left>
      <right style="thin">
        <color indexed="8"/>
      </right>
      <top style="thin">
        <color indexed="8"/>
      </top>
      <bottom style="thin">
        <color indexed="8"/>
      </bottom>
      <diagonal/>
    </border>
    <border>
      <left/>
      <right/>
      <top style="hair">
        <color indexed="23"/>
      </top>
      <bottom style="hair">
        <color indexed="23"/>
      </bottom>
      <diagonal/>
    </border>
    <border>
      <left style="hair">
        <color indexed="23"/>
      </left>
      <right/>
      <top style="hair">
        <color indexed="23"/>
      </top>
      <bottom/>
      <diagonal/>
    </border>
    <border>
      <left/>
      <right style="hair">
        <color indexed="23"/>
      </right>
      <top style="hair">
        <color indexed="23"/>
      </top>
      <bottom/>
      <diagonal/>
    </border>
    <border>
      <left style="hair">
        <color indexed="23"/>
      </left>
      <right/>
      <top/>
      <bottom style="hair">
        <color indexed="23"/>
      </bottom>
      <diagonal/>
    </border>
    <border>
      <left/>
      <right style="hair">
        <color indexed="23"/>
      </right>
      <top/>
      <bottom style="hair">
        <color indexed="23"/>
      </bottom>
      <diagonal/>
    </border>
    <border>
      <left/>
      <right/>
      <top style="hair">
        <color indexed="23"/>
      </top>
      <bottom style="hair">
        <color indexed="55"/>
      </bottom>
      <diagonal/>
    </border>
  </borders>
  <cellStyleXfs count="3">
    <xf numFmtId="0" fontId="0" fillId="0" borderId="0"/>
    <xf numFmtId="166" fontId="1" fillId="0" borderId="0" applyFont="0" applyFill="0" applyBorder="0" applyAlignment="0" applyProtection="0"/>
    <xf numFmtId="165" fontId="1" fillId="0" borderId="0" applyFont="0" applyFill="0" applyBorder="0" applyAlignment="0" applyProtection="0"/>
  </cellStyleXfs>
  <cellXfs count="74">
    <xf numFmtId="0" fontId="0" fillId="0" borderId="0" xfId="0"/>
    <xf numFmtId="0" fontId="2" fillId="0" borderId="0" xfId="0" applyFont="1" applyAlignment="1" applyProtection="1">
      <alignment horizontal="center" vertical="center" wrapText="1"/>
      <protection hidden="1"/>
    </xf>
    <xf numFmtId="0" fontId="2" fillId="0" borderId="0" xfId="0" applyFont="1" applyAlignment="1" applyProtection="1">
      <alignment vertical="center" wrapText="1"/>
      <protection hidden="1"/>
    </xf>
    <xf numFmtId="0" fontId="3" fillId="0" borderId="0" xfId="0" applyFont="1" applyAlignment="1" applyProtection="1">
      <alignment horizontal="left" vertical="center"/>
      <protection hidden="1"/>
    </xf>
    <xf numFmtId="0" fontId="0" fillId="0" borderId="0" xfId="0" applyAlignment="1">
      <alignment horizontal="center"/>
    </xf>
    <xf numFmtId="0" fontId="2" fillId="0" borderId="0" xfId="0" applyFont="1"/>
    <xf numFmtId="0" fontId="5" fillId="0" borderId="0" xfId="0" applyFont="1" applyAlignment="1" applyProtection="1">
      <alignment vertical="center"/>
      <protection hidden="1"/>
    </xf>
    <xf numFmtId="4" fontId="7" fillId="0" borderId="0" xfId="0" applyNumberFormat="1" applyFont="1" applyAlignment="1" applyProtection="1">
      <alignment vertical="center" wrapText="1"/>
      <protection hidden="1"/>
    </xf>
    <xf numFmtId="0" fontId="7" fillId="0" borderId="0" xfId="0" applyFont="1" applyAlignment="1" applyProtection="1">
      <alignment vertical="center" wrapText="1"/>
      <protection hidden="1"/>
    </xf>
    <xf numFmtId="49" fontId="0" fillId="0" borderId="0" xfId="0" applyNumberFormat="1"/>
    <xf numFmtId="170" fontId="5" fillId="0" borderId="0" xfId="0" applyNumberFormat="1" applyFont="1" applyAlignment="1" applyProtection="1">
      <alignment vertical="center"/>
      <protection hidden="1"/>
    </xf>
    <xf numFmtId="170" fontId="2" fillId="0" borderId="0" xfId="2" applyNumberFormat="1" applyFont="1" applyBorder="1" applyAlignment="1" applyProtection="1">
      <alignment horizontal="center" vertical="center" wrapText="1"/>
      <protection hidden="1"/>
    </xf>
    <xf numFmtId="0" fontId="2" fillId="0" borderId="0" xfId="0" applyFont="1" applyAlignment="1">
      <alignment wrapText="1"/>
    </xf>
    <xf numFmtId="169" fontId="2" fillId="0" borderId="0" xfId="0" applyNumberFormat="1" applyFont="1" applyAlignment="1" applyProtection="1">
      <alignment horizontal="center" vertical="center" wrapText="1"/>
      <protection hidden="1"/>
    </xf>
    <xf numFmtId="169" fontId="5" fillId="0" borderId="0" xfId="0" applyNumberFormat="1" applyFont="1" applyAlignment="1" applyProtection="1">
      <alignment vertical="center"/>
      <protection hidden="1"/>
    </xf>
    <xf numFmtId="0" fontId="6" fillId="0" borderId="0" xfId="0" applyFont="1" applyAlignment="1" applyProtection="1">
      <alignment horizontal="right"/>
      <protection hidden="1"/>
    </xf>
    <xf numFmtId="0" fontId="0" fillId="2" borderId="1" xfId="0" applyFill="1" applyBorder="1"/>
    <xf numFmtId="0" fontId="0" fillId="3" borderId="1" xfId="0" applyFill="1" applyBorder="1" applyAlignment="1">
      <alignment vertical="center" wrapText="1"/>
    </xf>
    <xf numFmtId="0" fontId="0" fillId="3" borderId="1" xfId="0" applyFill="1" applyBorder="1"/>
    <xf numFmtId="49" fontId="0" fillId="3" borderId="1" xfId="0" applyNumberFormat="1" applyFill="1" applyBorder="1"/>
    <xf numFmtId="0" fontId="0" fillId="4" borderId="1" xfId="0" applyFill="1" applyBorder="1" applyAlignment="1">
      <alignment vertical="center" wrapText="1"/>
    </xf>
    <xf numFmtId="0" fontId="0" fillId="0" borderId="0" xfId="0" applyAlignment="1">
      <alignment wrapText="1"/>
    </xf>
    <xf numFmtId="0" fontId="0" fillId="5" borderId="1" xfId="0" applyFill="1" applyBorder="1" applyAlignment="1">
      <alignment vertical="center"/>
    </xf>
    <xf numFmtId="0" fontId="0" fillId="0" borderId="0" xfId="0" applyAlignment="1">
      <alignment vertical="center"/>
    </xf>
    <xf numFmtId="0" fontId="1" fillId="0" borderId="0" xfId="0" applyFont="1" applyAlignment="1">
      <alignment horizontal="left" vertical="center" wrapText="1"/>
    </xf>
    <xf numFmtId="0" fontId="0" fillId="6" borderId="1" xfId="0" applyFill="1" applyBorder="1" applyAlignment="1">
      <alignment vertical="center"/>
    </xf>
    <xf numFmtId="0" fontId="8" fillId="0" borderId="0" xfId="0" applyFont="1" applyAlignment="1" applyProtection="1">
      <alignment horizontal="right"/>
      <protection hidden="1"/>
    </xf>
    <xf numFmtId="0" fontId="10" fillId="0" borderId="0" xfId="0" applyFont="1" applyAlignment="1" applyProtection="1">
      <alignment vertical="center" wrapText="1"/>
      <protection hidden="1"/>
    </xf>
    <xf numFmtId="0" fontId="4" fillId="0" borderId="0" xfId="0" applyFont="1" applyAlignment="1" applyProtection="1">
      <alignment horizontal="center" vertical="center"/>
      <protection hidden="1"/>
    </xf>
    <xf numFmtId="169" fontId="4" fillId="0" borderId="0" xfId="0" applyNumberFormat="1" applyFont="1" applyAlignment="1" applyProtection="1">
      <alignment horizontal="center" vertical="center"/>
      <protection hidden="1"/>
    </xf>
    <xf numFmtId="170" fontId="4" fillId="0" borderId="0" xfId="0" applyNumberFormat="1" applyFont="1" applyAlignment="1" applyProtection="1">
      <alignment horizontal="center" vertical="center"/>
      <protection hidden="1"/>
    </xf>
    <xf numFmtId="0" fontId="7" fillId="0" borderId="2" xfId="0" applyFont="1" applyBorder="1" applyAlignment="1">
      <alignment vertical="center" wrapText="1"/>
    </xf>
    <xf numFmtId="0" fontId="8" fillId="7" borderId="2" xfId="0" applyFont="1" applyFill="1" applyBorder="1" applyAlignment="1" applyProtection="1">
      <alignment horizontal="center" vertical="center" wrapText="1"/>
      <protection hidden="1"/>
    </xf>
    <xf numFmtId="168" fontId="7"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169" fontId="8" fillId="0" borderId="2" xfId="2" applyNumberFormat="1" applyFont="1" applyFill="1" applyBorder="1" applyAlignment="1" applyProtection="1">
      <alignment horizontal="center" vertical="center" wrapText="1"/>
      <protection hidden="1"/>
    </xf>
    <xf numFmtId="168" fontId="10" fillId="0" borderId="0" xfId="0" applyNumberFormat="1" applyFont="1" applyAlignment="1" applyProtection="1">
      <alignment vertical="center" wrapText="1"/>
      <protection hidden="1"/>
    </xf>
    <xf numFmtId="0" fontId="10" fillId="0" borderId="0" xfId="0" applyFont="1" applyAlignment="1" applyProtection="1">
      <alignment horizontal="left" vertical="center"/>
      <protection hidden="1"/>
    </xf>
    <xf numFmtId="49" fontId="2" fillId="0" borderId="0" xfId="2" applyNumberFormat="1" applyFont="1" applyBorder="1" applyAlignment="1" applyProtection="1">
      <alignment horizontal="center" vertical="center" wrapText="1"/>
      <protection hidden="1"/>
    </xf>
    <xf numFmtId="49" fontId="2" fillId="0" borderId="0" xfId="0" applyNumberFormat="1" applyFont="1" applyAlignment="1" applyProtection="1">
      <alignment vertical="center" wrapText="1"/>
      <protection hidden="1"/>
    </xf>
    <xf numFmtId="49" fontId="7" fillId="0" borderId="0" xfId="0" applyNumberFormat="1" applyFont="1" applyAlignment="1" applyProtection="1">
      <alignment vertical="center" wrapText="1"/>
      <protection hidden="1"/>
    </xf>
    <xf numFmtId="49" fontId="12" fillId="0" borderId="0" xfId="0" applyNumberFormat="1" applyFont="1" applyAlignment="1" applyProtection="1">
      <alignment vertical="center" wrapText="1"/>
      <protection hidden="1"/>
    </xf>
    <xf numFmtId="49" fontId="13" fillId="0" borderId="0" xfId="0" applyNumberFormat="1" applyFont="1" applyAlignment="1" applyProtection="1">
      <alignment vertical="center" wrapText="1"/>
      <protection hidden="1"/>
    </xf>
    <xf numFmtId="49" fontId="12" fillId="0" borderId="0" xfId="0" applyNumberFormat="1" applyFont="1" applyAlignment="1" applyProtection="1">
      <alignment horizontal="left" vertical="center" wrapText="1"/>
      <protection hidden="1"/>
    </xf>
    <xf numFmtId="49" fontId="14" fillId="0" borderId="0" xfId="0" applyNumberFormat="1" applyFont="1" applyAlignment="1" applyProtection="1">
      <alignment vertical="center" wrapText="1"/>
      <protection hidden="1"/>
    </xf>
    <xf numFmtId="169" fontId="8" fillId="7" borderId="2" xfId="0" applyNumberFormat="1" applyFont="1" applyFill="1" applyBorder="1" applyAlignment="1" applyProtection="1">
      <alignment horizontal="center" vertical="center" wrapText="1"/>
      <protection hidden="1"/>
    </xf>
    <xf numFmtId="169" fontId="10" fillId="0" borderId="0" xfId="0" applyNumberFormat="1" applyFont="1" applyAlignment="1" applyProtection="1">
      <alignment vertical="center" wrapText="1"/>
      <protection hidden="1"/>
    </xf>
    <xf numFmtId="166" fontId="0" fillId="0" borderId="0" xfId="1" applyFont="1" applyFill="1" applyBorder="1" applyAlignment="1" applyProtection="1">
      <alignment horizontal="left"/>
    </xf>
    <xf numFmtId="167" fontId="7" fillId="0" borderId="2" xfId="0" applyNumberFormat="1" applyFont="1" applyBorder="1" applyAlignment="1" applyProtection="1">
      <alignment horizontal="center" vertical="center" wrapText="1"/>
      <protection hidden="1"/>
    </xf>
    <xf numFmtId="169" fontId="4" fillId="0" borderId="3" xfId="0" applyNumberFormat="1" applyFont="1" applyBorder="1" applyAlignment="1" applyProtection="1">
      <alignment horizontal="center" vertical="center"/>
      <protection hidden="1"/>
    </xf>
    <xf numFmtId="169" fontId="7" fillId="0" borderId="2" xfId="0" applyNumberFormat="1" applyFont="1" applyBorder="1" applyAlignment="1" applyProtection="1">
      <alignment horizontal="center" vertical="center" wrapText="1"/>
      <protection hidden="1"/>
    </xf>
    <xf numFmtId="0" fontId="8" fillId="0" borderId="0" xfId="0" applyFont="1" applyAlignment="1" applyProtection="1">
      <alignment vertical="center"/>
      <protection hidden="1"/>
    </xf>
    <xf numFmtId="0" fontId="15" fillId="0" borderId="0" xfId="0" applyFont="1" applyAlignment="1">
      <alignment horizontal="justify"/>
    </xf>
    <xf numFmtId="0" fontId="16" fillId="0" borderId="0" xfId="0" applyFont="1" applyAlignment="1">
      <alignment horizontal="justify"/>
    </xf>
    <xf numFmtId="0" fontId="0" fillId="0" borderId="0" xfId="0" applyAlignment="1">
      <alignment horizontal="left" vertical="center" wrapText="1"/>
    </xf>
    <xf numFmtId="0" fontId="0" fillId="8" borderId="4" xfId="0" applyFill="1" applyBorder="1"/>
    <xf numFmtId="0" fontId="2" fillId="0" borderId="0" xfId="0" applyFont="1" applyAlignment="1">
      <alignment horizontal="left" vertical="center" wrapText="1"/>
    </xf>
    <xf numFmtId="0" fontId="2" fillId="0" borderId="0" xfId="0" applyFont="1" applyAlignment="1">
      <alignment vertical="center" wrapText="1"/>
    </xf>
    <xf numFmtId="169" fontId="8" fillId="0" borderId="2" xfId="0" applyNumberFormat="1" applyFont="1" applyBorder="1" applyAlignment="1" applyProtection="1">
      <alignment horizontal="center" vertical="center"/>
      <protection locked="0"/>
    </xf>
    <xf numFmtId="0" fontId="8" fillId="0" borderId="3" xfId="0" applyFont="1" applyBorder="1" applyAlignment="1" applyProtection="1">
      <alignment horizontal="left"/>
      <protection locked="0"/>
    </xf>
    <xf numFmtId="0" fontId="1" fillId="0" borderId="0" xfId="0" applyFont="1"/>
    <xf numFmtId="0" fontId="1" fillId="0" borderId="0" xfId="0" applyFont="1" applyAlignment="1">
      <alignment wrapText="1"/>
    </xf>
    <xf numFmtId="0" fontId="9" fillId="0" borderId="0" xfId="0" applyFont="1" applyAlignment="1" applyProtection="1">
      <alignment horizontal="left" vertical="center" wrapText="1"/>
      <protection hidden="1"/>
    </xf>
    <xf numFmtId="0" fontId="8" fillId="0" borderId="3" xfId="0" applyFont="1" applyBorder="1" applyAlignment="1" applyProtection="1">
      <alignment horizontal="left"/>
      <protection locked="0"/>
    </xf>
    <xf numFmtId="0" fontId="8" fillId="0" borderId="5" xfId="0" applyFont="1" applyBorder="1" applyAlignment="1" applyProtection="1">
      <alignment horizontal="left"/>
      <protection locked="0"/>
    </xf>
    <xf numFmtId="169" fontId="9" fillId="3" borderId="6" xfId="0" applyNumberFormat="1" applyFont="1" applyFill="1" applyBorder="1" applyAlignment="1" applyProtection="1">
      <alignment horizontal="left" vertical="center" wrapText="1"/>
      <protection hidden="1"/>
    </xf>
    <xf numFmtId="169" fontId="9" fillId="3" borderId="7" xfId="0" applyNumberFormat="1" applyFont="1" applyFill="1" applyBorder="1" applyAlignment="1" applyProtection="1">
      <alignment horizontal="left" vertical="center" wrapText="1"/>
      <protection hidden="1"/>
    </xf>
    <xf numFmtId="164" fontId="3" fillId="3" borderId="8" xfId="2" applyNumberFormat="1" applyFont="1" applyFill="1" applyBorder="1" applyAlignment="1" applyProtection="1">
      <alignment horizontal="left" vertical="center" wrapText="1"/>
      <protection hidden="1"/>
    </xf>
    <xf numFmtId="164" fontId="3" fillId="3" borderId="9" xfId="2" applyNumberFormat="1" applyFont="1" applyFill="1" applyBorder="1" applyAlignment="1" applyProtection="1">
      <alignment horizontal="left" vertical="center" wrapText="1"/>
      <protection hidden="1"/>
    </xf>
    <xf numFmtId="0" fontId="8" fillId="0" borderId="10" xfId="0" applyFont="1" applyBorder="1" applyAlignment="1" applyProtection="1">
      <alignment horizontal="left"/>
      <protection locked="0"/>
    </xf>
    <xf numFmtId="0" fontId="8" fillId="0" borderId="0" xfId="0" applyFont="1" applyAlignment="1" applyProtection="1">
      <alignment horizontal="left" vertical="center"/>
      <protection hidden="1"/>
    </xf>
    <xf numFmtId="166" fontId="8" fillId="0" borderId="0" xfId="1" applyFont="1" applyBorder="1" applyAlignment="1" applyProtection="1">
      <alignment horizontal="center" vertical="center"/>
      <protection hidden="1"/>
    </xf>
    <xf numFmtId="0" fontId="8" fillId="0" borderId="0" xfId="0" applyFont="1" applyAlignment="1" applyProtection="1">
      <alignment vertical="center"/>
      <protection hidden="1"/>
    </xf>
    <xf numFmtId="0" fontId="8" fillId="0" borderId="0" xfId="0" applyFont="1" applyAlignment="1" applyProtection="1">
      <alignment vertical="center" wrapText="1"/>
      <protection hidden="1"/>
    </xf>
  </cellXfs>
  <cellStyles count="3">
    <cellStyle name="Moeda" xfId="1" builtinId="4"/>
    <cellStyle name="Normal" xfId="0" builtinId="0"/>
    <cellStyle name="Vírgula" xfId="2" builtinId="3"/>
  </cellStyles>
  <dxfs count="12">
    <dxf>
      <font>
        <b/>
        <i val="0"/>
        <condense val="0"/>
        <extend val="0"/>
        <color indexed="9"/>
      </font>
      <fill>
        <patternFill>
          <bgColor indexed="10"/>
        </patternFill>
      </fill>
    </dxf>
    <dxf>
      <fill>
        <patternFill>
          <bgColor indexed="43"/>
        </patternFill>
      </fill>
    </dxf>
    <dxf>
      <fill>
        <patternFill>
          <bgColor indexed="52"/>
        </patternFill>
      </fill>
    </dxf>
    <dxf>
      <font>
        <b val="0"/>
        <i val="0"/>
        <strike val="0"/>
        <condense val="0"/>
        <extend val="0"/>
        <u val="none"/>
      </font>
      <fill>
        <patternFill>
          <bgColor indexed="43"/>
        </patternFill>
      </fill>
    </dxf>
    <dxf>
      <font>
        <b val="0"/>
        <i val="0"/>
        <strike val="0"/>
        <condense val="0"/>
        <extend val="0"/>
        <u val="none"/>
      </font>
      <fill>
        <patternFill>
          <bgColor indexed="43"/>
        </patternFill>
      </fill>
    </dxf>
    <dxf>
      <font>
        <condense val="0"/>
        <extend val="0"/>
        <color auto="1"/>
      </font>
      <fill>
        <patternFill>
          <bgColor indexed="26"/>
        </patternFill>
      </fill>
    </dxf>
    <dxf>
      <font>
        <b/>
        <i val="0"/>
        <condense val="0"/>
        <extend val="0"/>
      </font>
      <fill>
        <patternFill>
          <bgColor indexed="47"/>
        </patternFill>
      </fill>
    </dxf>
    <dxf>
      <font>
        <b/>
        <i/>
        <strike val="0"/>
        <condense val="0"/>
        <extend val="0"/>
        <u val="double"/>
      </font>
      <fill>
        <patternFill>
          <bgColor indexed="5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dxf>
    <dxf>
      <font>
        <b/>
        <i val="0"/>
        <condense val="0"/>
        <extend val="0"/>
        <color indexed="9"/>
      </font>
      <fill>
        <patternFill>
          <bgColor indexed="10"/>
        </patternFill>
      </fill>
    </dxf>
    <dxf>
      <font>
        <b/>
        <i/>
        <strike val="0"/>
        <condense val="0"/>
        <extend val="0"/>
        <u val="none"/>
      </font>
      <fill>
        <patternFill>
          <bgColor indexed="47"/>
        </patternFill>
      </fill>
      <border>
        <left style="thin">
          <color indexed="64"/>
        </left>
        <right style="thin">
          <color indexed="64"/>
        </right>
        <top style="thin">
          <color indexed="64"/>
        </top>
        <bottom style="thin">
          <color indexed="64"/>
        </bottom>
      </border>
    </dxf>
    <dxf>
      <font>
        <b/>
        <i/>
        <strike val="0"/>
        <condense val="0"/>
        <extend val="0"/>
        <u val="double"/>
      </font>
      <fill>
        <patternFill>
          <bgColor indexed="5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466725</xdr:colOff>
      <xdr:row>0</xdr:row>
      <xdr:rowOff>0</xdr:rowOff>
    </xdr:from>
    <xdr:to>
      <xdr:col>3</xdr:col>
      <xdr:colOff>234429</xdr:colOff>
      <xdr:row>0</xdr:row>
      <xdr:rowOff>695325</xdr:rowOff>
    </xdr:to>
    <xdr:sp macro="" textlink="">
      <xdr:nvSpPr>
        <xdr:cNvPr id="1025" name="Text Box 1">
          <a:extLst>
            <a:ext uri="{FF2B5EF4-FFF2-40B4-BE49-F238E27FC236}">
              <a16:creationId xmlns:a16="http://schemas.microsoft.com/office/drawing/2014/main" id="{65AC95C1-F05C-42DE-B2AD-A3384A500426}"/>
            </a:ext>
          </a:extLst>
        </xdr:cNvPr>
        <xdr:cNvSpPr txBox="1">
          <a:spLocks noChangeArrowheads="1"/>
        </xdr:cNvSpPr>
      </xdr:nvSpPr>
      <xdr:spPr bwMode="auto">
        <a:xfrm>
          <a:off x="771525" y="0"/>
          <a:ext cx="4343400" cy="695325"/>
        </a:xfrm>
        <a:prstGeom prst="rect">
          <a:avLst/>
        </a:prstGeom>
        <a:noFill/>
        <a:ln w="9525">
          <a:noFill/>
          <a:miter lim="800000"/>
          <a:headEnd/>
          <a:tailEnd/>
        </a:ln>
      </xdr:spPr>
      <xdr:txBody>
        <a:bodyPr vertOverflow="clip" wrap="square" lIns="27432" tIns="22860" rIns="0" bIns="0" anchor="t" upright="1"/>
        <a:lstStyle/>
        <a:p>
          <a:pPr algn="l" rtl="1">
            <a:defRPr sz="1000"/>
          </a:pPr>
          <a:r>
            <a:rPr lang="pt-BR" sz="1000" b="1" i="0" strike="noStrike">
              <a:solidFill>
                <a:srgbClr val="000000"/>
              </a:solidFill>
              <a:latin typeface="Arial"/>
              <a:cs typeface="Arial"/>
            </a:rPr>
            <a:t>Estado do Rio de Janeiro</a:t>
          </a:r>
        </a:p>
        <a:p>
          <a:pPr algn="l" rtl="1">
            <a:defRPr sz="1000"/>
          </a:pPr>
          <a:r>
            <a:rPr lang="pt-BR" sz="1000" b="1" i="0" strike="noStrike">
              <a:solidFill>
                <a:srgbClr val="000000"/>
              </a:solidFill>
              <a:latin typeface="Arial"/>
              <a:cs typeface="Arial"/>
            </a:rPr>
            <a:t>PREFEITURA MUNICIPAL DE SUMIDOURO</a:t>
          </a:r>
        </a:p>
        <a:p>
          <a:pPr algn="l" rtl="1">
            <a:defRPr sz="1000"/>
          </a:pPr>
          <a:r>
            <a:rPr lang="pt-BR" sz="1000" b="1" i="0" strike="noStrike">
              <a:solidFill>
                <a:srgbClr val="000000"/>
              </a:solidFill>
              <a:latin typeface="Arial"/>
              <a:cs typeface="Arial"/>
            </a:rPr>
            <a:t>CNPJ: 32.165.706/0001-08</a:t>
          </a:r>
        </a:p>
        <a:p>
          <a:pPr algn="l" rtl="1">
            <a:defRPr sz="1000"/>
          </a:pPr>
          <a:r>
            <a:rPr lang="pt-BR" sz="1000" b="1" i="0" strike="noStrike">
              <a:solidFill>
                <a:srgbClr val="000000"/>
              </a:solidFill>
              <a:latin typeface="Arial"/>
              <a:cs typeface="Arial"/>
            </a:rPr>
            <a:t>Rua Alfredo Chaves, 39 - Centro – Sumidouro/RJ – CEP 28637-000</a:t>
          </a:r>
          <a:endParaRPr lang="pt-BR" sz="1200" b="1" i="0" strike="noStrike">
            <a:solidFill>
              <a:srgbClr val="000000"/>
            </a:solidFill>
            <a:latin typeface="Arial"/>
            <a:cs typeface="Arial"/>
          </a:endParaRPr>
        </a:p>
        <a:p>
          <a:pPr algn="l" rtl="1">
            <a:defRPr sz="1000"/>
          </a:pPr>
          <a:endParaRPr lang="pt-BR" sz="1200" b="1" i="0" strike="noStrike">
            <a:solidFill>
              <a:srgbClr val="000000"/>
            </a:solidFill>
            <a:latin typeface="Arial"/>
            <a:cs typeface="Arial"/>
          </a:endParaRPr>
        </a:p>
      </xdr:txBody>
    </xdr:sp>
    <xdr:clientData/>
  </xdr:twoCellAnchor>
  <xdr:twoCellAnchor editAs="oneCell">
    <xdr:from>
      <xdr:col>0</xdr:col>
      <xdr:colOff>0</xdr:colOff>
      <xdr:row>0</xdr:row>
      <xdr:rowOff>0</xdr:rowOff>
    </xdr:from>
    <xdr:to>
      <xdr:col>1</xdr:col>
      <xdr:colOff>390525</xdr:colOff>
      <xdr:row>0</xdr:row>
      <xdr:rowOff>676275</xdr:rowOff>
    </xdr:to>
    <xdr:pic>
      <xdr:nvPicPr>
        <xdr:cNvPr id="1153" name="Picture 2" descr="brasãoGIF_300dpi">
          <a:extLst>
            <a:ext uri="{FF2B5EF4-FFF2-40B4-BE49-F238E27FC236}">
              <a16:creationId xmlns:a16="http://schemas.microsoft.com/office/drawing/2014/main" id="{8B4C36C4-A958-4E7A-9652-4B1AE51F67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53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152400</xdr:colOff>
      <xdr:row>0</xdr:row>
      <xdr:rowOff>285750</xdr:rowOff>
    </xdr:from>
    <xdr:to>
      <xdr:col>6</xdr:col>
      <xdr:colOff>590550</xdr:colOff>
      <xdr:row>3</xdr:row>
      <xdr:rowOff>76200</xdr:rowOff>
    </xdr:to>
    <xdr:grpSp>
      <xdr:nvGrpSpPr>
        <xdr:cNvPr id="1154" name="Group 60">
          <a:extLst>
            <a:ext uri="{FF2B5EF4-FFF2-40B4-BE49-F238E27FC236}">
              <a16:creationId xmlns:a16="http://schemas.microsoft.com/office/drawing/2014/main" id="{696C3FF4-C6BF-403C-9E6F-823E7139450D}"/>
            </a:ext>
          </a:extLst>
        </xdr:cNvPr>
        <xdr:cNvGrpSpPr>
          <a:grpSpLocks/>
        </xdr:cNvGrpSpPr>
      </xdr:nvGrpSpPr>
      <xdr:grpSpPr bwMode="auto">
        <a:xfrm>
          <a:off x="5560943" y="285750"/>
          <a:ext cx="1796498" cy="867189"/>
          <a:chOff x="520" y="6"/>
          <a:chExt cx="188" cy="90"/>
        </a:xfrm>
      </xdr:grpSpPr>
      <xdr:sp macro="" textlink="">
        <xdr:nvSpPr>
          <xdr:cNvPr id="1085" name="Caixa de texto 2">
            <a:extLst>
              <a:ext uri="{FF2B5EF4-FFF2-40B4-BE49-F238E27FC236}">
                <a16:creationId xmlns:a16="http://schemas.microsoft.com/office/drawing/2014/main" id="{6FE07E8C-3657-4586-8574-62EFD24ED492}"/>
              </a:ext>
            </a:extLst>
          </xdr:cNvPr>
          <xdr:cNvSpPr txBox="1">
            <a:spLocks noChangeArrowheads="1"/>
          </xdr:cNvSpPr>
        </xdr:nvSpPr>
        <xdr:spPr bwMode="auto">
          <a:xfrm>
            <a:off x="520" y="6"/>
            <a:ext cx="188" cy="90"/>
          </a:xfrm>
          <a:prstGeom prst="rect">
            <a:avLst/>
          </a:prstGeom>
          <a:noFill/>
          <a:ln>
            <a:noFill/>
          </a:ln>
        </xdr:spPr>
        <xdr:txBody>
          <a:bodyPr vertOverflow="clip" wrap="square" lIns="91440" tIns="45720" rIns="91440" bIns="45720" anchor="t" upright="1"/>
          <a:lstStyle/>
          <a:p>
            <a:pPr algn="l" rtl="0">
              <a:defRPr sz="1000"/>
            </a:pPr>
            <a:r>
              <a:rPr lang="pt-BR" sz="600" b="0" i="0" u="none" strike="noStrike" baseline="0">
                <a:solidFill>
                  <a:srgbClr val="333399"/>
                </a:solidFill>
                <a:latin typeface="Calibri"/>
                <a:cs typeface="Calibri"/>
              </a:rPr>
              <a:t>COMISSÃO PERMANENTE DE LICITAÇÕES</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PROCESSO ________________________ </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RÚBRICA  ______________ FLS _______</a:t>
            </a:r>
          </a:p>
          <a:p>
            <a:pPr algn="l" rtl="0">
              <a:defRPr sz="1000"/>
            </a:pPr>
            <a:endParaRPr lang="pt-BR" sz="650" b="0" i="0" u="none" strike="noStrike" baseline="0">
              <a:solidFill>
                <a:srgbClr val="000000"/>
              </a:solidFill>
              <a:latin typeface="Times New Roman"/>
              <a:cs typeface="Times New Roman"/>
            </a:endParaRPr>
          </a:p>
          <a:p>
            <a:pPr algn="l" rtl="0">
              <a:defRPr sz="1000"/>
            </a:pPr>
            <a:endParaRPr lang="pt-BR" sz="650" b="0" i="0" u="none" strike="noStrike" baseline="0">
              <a:solidFill>
                <a:srgbClr val="000000"/>
              </a:solidFill>
              <a:latin typeface="Times New Roman"/>
              <a:cs typeface="Times New Roman"/>
            </a:endParaRPr>
          </a:p>
        </xdr:txBody>
      </xdr:sp>
      <xdr:sp macro="" textlink="">
        <xdr:nvSpPr>
          <xdr:cNvPr id="1086" name="Caixa de texto 3">
            <a:extLst>
              <a:ext uri="{FF2B5EF4-FFF2-40B4-BE49-F238E27FC236}">
                <a16:creationId xmlns:a16="http://schemas.microsoft.com/office/drawing/2014/main" id="{DF0C7912-71EB-4565-B356-137806563FE6}"/>
              </a:ext>
            </a:extLst>
          </xdr:cNvPr>
          <xdr:cNvSpPr txBox="1">
            <a:spLocks noChangeArrowheads="1"/>
          </xdr:cNvSpPr>
        </xdr:nvSpPr>
        <xdr:spPr bwMode="auto">
          <a:xfrm>
            <a:off x="575" y="19"/>
            <a:ext cx="100" cy="32"/>
          </a:xfrm>
          <a:prstGeom prst="rect">
            <a:avLst/>
          </a:prstGeom>
          <a:noFill/>
          <a:ln>
            <a:noFill/>
          </a:ln>
        </xdr:spPr>
        <xdr:txBody>
          <a:bodyPr vertOverflow="clip" wrap="square" lIns="91440" tIns="45720" rIns="91440" bIns="45720" anchor="t" upright="1"/>
          <a:lstStyle/>
          <a:p>
            <a:pPr algn="l" rtl="0">
              <a:lnSpc>
                <a:spcPts val="1200"/>
              </a:lnSpc>
              <a:defRPr sz="1000"/>
            </a:pPr>
            <a:r>
              <a:rPr lang="pt-BR" sz="1200" b="0" i="0" u="none" strike="noStrike" baseline="0">
                <a:solidFill>
                  <a:srgbClr val="000000"/>
                </a:solidFill>
                <a:latin typeface="Times New Roman"/>
                <a:cs typeface="Times New Roman"/>
              </a:rPr>
              <a:t>3058/22</a:t>
            </a:r>
          </a:p>
          <a:p>
            <a:pPr algn="l" rtl="0">
              <a:lnSpc>
                <a:spcPts val="1100"/>
              </a:lnSpc>
              <a:defRPr sz="1000"/>
            </a:pPr>
            <a:endParaRPr lang="pt-BR" sz="12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pageSetUpPr fitToPage="1"/>
  </sheetPr>
  <dimension ref="A1:K290"/>
  <sheetViews>
    <sheetView tabSelected="1" zoomScale="115" zoomScaleNormal="115" zoomScaleSheetLayoutView="100" workbookViewId="0">
      <selection activeCell="F13" sqref="F13"/>
    </sheetView>
  </sheetViews>
  <sheetFormatPr defaultRowHeight="12.75" x14ac:dyDescent="0.2"/>
  <cols>
    <col min="1" max="1" width="4.5703125" style="1" customWidth="1"/>
    <col min="2" max="2" width="57.5703125" style="2" customWidth="1"/>
    <col min="3" max="3" width="11" style="1" customWidth="1"/>
    <col min="4" max="4" width="8" style="1" customWidth="1"/>
    <col min="5" max="6" width="10.140625" style="13" customWidth="1"/>
    <col min="7" max="7" width="10.140625" style="11" customWidth="1"/>
    <col min="8" max="8" width="11.85546875" style="39" customWidth="1"/>
    <col min="9" max="9" width="11.5703125" style="2" customWidth="1"/>
    <col min="10" max="15" width="9.140625" style="2"/>
    <col min="16" max="16" width="10" style="2" bestFit="1" customWidth="1"/>
    <col min="17" max="16384" width="9.140625" style="2"/>
  </cols>
  <sheetData>
    <row r="1" spans="1:11" ht="58.5" customHeight="1" x14ac:dyDescent="0.2">
      <c r="H1" s="38"/>
    </row>
    <row r="2" spans="1:11" x14ac:dyDescent="0.2">
      <c r="A2" s="72" t="s">
        <v>19</v>
      </c>
      <c r="B2" s="72"/>
      <c r="C2" s="72"/>
      <c r="D2" s="72"/>
      <c r="E2" s="72"/>
      <c r="F2" s="72"/>
      <c r="G2" s="72"/>
    </row>
    <row r="3" spans="1:11" x14ac:dyDescent="0.2">
      <c r="A3" s="72" t="str">
        <f>UPPER(Dados!B1&amp;"  -  "&amp;Dados!B4)</f>
        <v>PREGÃO ELETRÔNICO Nº 001/2023  -  ABERTURA DAS PROPOSTAS: 01/03/2023, ÀS 09:00HS</v>
      </c>
      <c r="B3" s="72"/>
      <c r="C3" s="72"/>
      <c r="D3" s="72"/>
      <c r="E3" s="72"/>
      <c r="F3" s="72"/>
      <c r="G3" s="72"/>
    </row>
    <row r="4" spans="1:11" x14ac:dyDescent="0.2">
      <c r="A4" s="73" t="str">
        <f>Dados!B3</f>
        <v>EVENTUAL CONTRATAÇÃO DE SERVIÇOS DE EXAMES - SRP</v>
      </c>
      <c r="B4" s="73"/>
      <c r="C4" s="73"/>
      <c r="D4" s="73"/>
      <c r="E4" s="73"/>
      <c r="F4" s="73"/>
      <c r="G4" s="73"/>
    </row>
    <row r="5" spans="1:11" x14ac:dyDescent="0.2">
      <c r="A5" s="72" t="str">
        <f>Dados!B2</f>
        <v>PROCESSO ADMINISTRATIVO N° 3058/2022 de 27/09/2022</v>
      </c>
      <c r="B5" s="72"/>
      <c r="C5" s="72"/>
      <c r="D5" s="72"/>
      <c r="E5" s="72"/>
      <c r="F5" s="72"/>
      <c r="G5" s="72"/>
    </row>
    <row r="6" spans="1:11" x14ac:dyDescent="0.2">
      <c r="A6" s="51" t="str">
        <f>Dados!B7</f>
        <v>MENOR PREÇO POR ITEM</v>
      </c>
      <c r="B6" s="51"/>
      <c r="C6" s="70" t="s">
        <v>29</v>
      </c>
      <c r="D6" s="70"/>
      <c r="E6" s="71">
        <f>Dados!B8</f>
        <v>9212991</v>
      </c>
      <c r="F6" s="71"/>
      <c r="G6" s="51"/>
    </row>
    <row r="7" spans="1:11" ht="2.25" customHeight="1" x14ac:dyDescent="0.2">
      <c r="A7" s="6"/>
      <c r="B7" s="6"/>
      <c r="C7" s="6"/>
      <c r="D7" s="6"/>
      <c r="E7" s="14"/>
      <c r="F7" s="14"/>
      <c r="G7" s="10"/>
    </row>
    <row r="8" spans="1:11" s="8" customFormat="1" ht="12" customHeight="1" x14ac:dyDescent="0.2">
      <c r="A8" s="15" t="s">
        <v>0</v>
      </c>
      <c r="B8" s="63"/>
      <c r="C8" s="63"/>
      <c r="D8" s="63"/>
      <c r="E8" s="63"/>
      <c r="F8" s="63"/>
      <c r="G8" s="63"/>
      <c r="H8" s="40"/>
    </row>
    <row r="9" spans="1:11" s="8" customFormat="1" ht="12" customHeight="1" x14ac:dyDescent="0.2">
      <c r="A9" s="15" t="s">
        <v>1</v>
      </c>
      <c r="B9" s="64"/>
      <c r="C9" s="64"/>
      <c r="D9" s="64"/>
      <c r="E9" s="64"/>
      <c r="F9" s="64"/>
      <c r="G9" s="64"/>
      <c r="H9" s="40"/>
    </row>
    <row r="10" spans="1:11" s="8" customFormat="1" ht="12" customHeight="1" x14ac:dyDescent="0.2">
      <c r="A10" s="15" t="s">
        <v>2</v>
      </c>
      <c r="B10" s="59"/>
      <c r="C10" s="26" t="s">
        <v>8</v>
      </c>
      <c r="D10" s="69"/>
      <c r="E10" s="69"/>
      <c r="F10" s="69"/>
      <c r="G10" s="69"/>
      <c r="H10" s="40"/>
    </row>
    <row r="11" spans="1:11" ht="4.5" customHeight="1" x14ac:dyDescent="0.2">
      <c r="A11" s="3"/>
      <c r="B11" s="28"/>
      <c r="C11" s="28"/>
      <c r="D11" s="28"/>
      <c r="E11" s="49"/>
      <c r="F11" s="29"/>
      <c r="G11" s="30"/>
    </row>
    <row r="12" spans="1:11" s="8" customFormat="1" ht="22.5" x14ac:dyDescent="0.2">
      <c r="A12" s="32" t="s">
        <v>3</v>
      </c>
      <c r="B12" s="32" t="s">
        <v>4</v>
      </c>
      <c r="C12" s="32" t="s">
        <v>5</v>
      </c>
      <c r="D12" s="32" t="s">
        <v>6</v>
      </c>
      <c r="E12" s="45" t="s">
        <v>25</v>
      </c>
      <c r="F12" s="45" t="s">
        <v>26</v>
      </c>
      <c r="G12" s="32" t="s">
        <v>7</v>
      </c>
      <c r="H12" s="40"/>
    </row>
    <row r="13" spans="1:11" s="8" customFormat="1" ht="11.25" x14ac:dyDescent="0.2">
      <c r="A13" s="33">
        <v>1</v>
      </c>
      <c r="B13" s="31" t="s">
        <v>46</v>
      </c>
      <c r="C13" s="34" t="s">
        <v>310</v>
      </c>
      <c r="D13" s="48">
        <v>20</v>
      </c>
      <c r="E13" s="50">
        <v>1096.04</v>
      </c>
      <c r="F13" s="58"/>
      <c r="G13" s="35" t="str">
        <f>IF(F13="","",IF(ISTEXT(F13),"NC",F13*D13))</f>
        <v/>
      </c>
      <c r="H13" s="40"/>
      <c r="K13" s="7"/>
    </row>
    <row r="14" spans="1:11" s="8" customFormat="1" ht="11.25" x14ac:dyDescent="0.2">
      <c r="A14" s="33">
        <v>2</v>
      </c>
      <c r="B14" s="31" t="s">
        <v>47</v>
      </c>
      <c r="C14" s="34" t="s">
        <v>310</v>
      </c>
      <c r="D14" s="48">
        <v>40</v>
      </c>
      <c r="E14" s="50">
        <v>950.89</v>
      </c>
      <c r="F14" s="58"/>
      <c r="G14" s="35" t="str">
        <f t="shared" ref="G14:G77" si="0">IF(F14="","",IF(ISTEXT(F14),"NC",F14*D14))</f>
        <v/>
      </c>
      <c r="H14" s="40"/>
      <c r="K14" s="7"/>
    </row>
    <row r="15" spans="1:11" s="8" customFormat="1" ht="11.25" x14ac:dyDescent="0.2">
      <c r="A15" s="33">
        <v>3</v>
      </c>
      <c r="B15" s="31" t="s">
        <v>48</v>
      </c>
      <c r="C15" s="34" t="s">
        <v>310</v>
      </c>
      <c r="D15" s="48">
        <v>40</v>
      </c>
      <c r="E15" s="50">
        <v>797.12</v>
      </c>
      <c r="F15" s="58"/>
      <c r="G15" s="35" t="str">
        <f t="shared" si="0"/>
        <v/>
      </c>
      <c r="H15" s="40"/>
      <c r="K15" s="7"/>
    </row>
    <row r="16" spans="1:11" s="8" customFormat="1" ht="11.25" x14ac:dyDescent="0.2">
      <c r="A16" s="33">
        <v>4</v>
      </c>
      <c r="B16" s="31" t="s">
        <v>49</v>
      </c>
      <c r="C16" s="34" t="s">
        <v>310</v>
      </c>
      <c r="D16" s="48">
        <v>10</v>
      </c>
      <c r="E16" s="50">
        <v>448.32</v>
      </c>
      <c r="F16" s="58"/>
      <c r="G16" s="35" t="str">
        <f t="shared" si="0"/>
        <v/>
      </c>
      <c r="H16" s="40"/>
      <c r="K16" s="7"/>
    </row>
    <row r="17" spans="1:11" s="8" customFormat="1" ht="11.25" x14ac:dyDescent="0.2">
      <c r="A17" s="33">
        <v>5</v>
      </c>
      <c r="B17" s="31" t="s">
        <v>50</v>
      </c>
      <c r="C17" s="34" t="s">
        <v>310</v>
      </c>
      <c r="D17" s="48">
        <v>50</v>
      </c>
      <c r="E17" s="50">
        <v>869.63</v>
      </c>
      <c r="F17" s="58"/>
      <c r="G17" s="35" t="str">
        <f t="shared" si="0"/>
        <v/>
      </c>
      <c r="H17" s="40"/>
      <c r="K17" s="7"/>
    </row>
    <row r="18" spans="1:11" s="8" customFormat="1" ht="11.25" x14ac:dyDescent="0.2">
      <c r="A18" s="33">
        <v>6</v>
      </c>
      <c r="B18" s="31" t="s">
        <v>51</v>
      </c>
      <c r="C18" s="34" t="s">
        <v>310</v>
      </c>
      <c r="D18" s="48">
        <v>10</v>
      </c>
      <c r="E18" s="50">
        <v>795.13</v>
      </c>
      <c r="F18" s="58"/>
      <c r="G18" s="35" t="str">
        <f t="shared" si="0"/>
        <v/>
      </c>
      <c r="H18" s="40"/>
      <c r="K18" s="7"/>
    </row>
    <row r="19" spans="1:11" s="8" customFormat="1" ht="11.25" x14ac:dyDescent="0.2">
      <c r="A19" s="33">
        <v>7</v>
      </c>
      <c r="B19" s="31" t="s">
        <v>52</v>
      </c>
      <c r="C19" s="34" t="s">
        <v>310</v>
      </c>
      <c r="D19" s="48">
        <v>10</v>
      </c>
      <c r="E19" s="50">
        <v>505.77</v>
      </c>
      <c r="F19" s="58"/>
      <c r="G19" s="35" t="str">
        <f t="shared" si="0"/>
        <v/>
      </c>
      <c r="H19" s="40"/>
      <c r="K19" s="7"/>
    </row>
    <row r="20" spans="1:11" s="8" customFormat="1" ht="11.25" x14ac:dyDescent="0.2">
      <c r="A20" s="33">
        <v>8</v>
      </c>
      <c r="B20" s="31" t="s">
        <v>53</v>
      </c>
      <c r="C20" s="34" t="s">
        <v>310</v>
      </c>
      <c r="D20" s="48">
        <v>50</v>
      </c>
      <c r="E20" s="50">
        <v>505.77</v>
      </c>
      <c r="F20" s="58"/>
      <c r="G20" s="35" t="str">
        <f t="shared" si="0"/>
        <v/>
      </c>
      <c r="H20" s="40"/>
      <c r="K20" s="7"/>
    </row>
    <row r="21" spans="1:11" s="8" customFormat="1" ht="11.25" x14ac:dyDescent="0.2">
      <c r="A21" s="33">
        <v>9</v>
      </c>
      <c r="B21" s="31" t="s">
        <v>54</v>
      </c>
      <c r="C21" s="34" t="s">
        <v>310</v>
      </c>
      <c r="D21" s="48">
        <v>50</v>
      </c>
      <c r="E21" s="50">
        <v>529.5</v>
      </c>
      <c r="F21" s="58"/>
      <c r="G21" s="35" t="str">
        <f t="shared" si="0"/>
        <v/>
      </c>
      <c r="H21" s="40"/>
      <c r="K21" s="7"/>
    </row>
    <row r="22" spans="1:11" s="8" customFormat="1" ht="11.25" x14ac:dyDescent="0.2">
      <c r="A22" s="33">
        <v>10</v>
      </c>
      <c r="B22" s="31" t="s">
        <v>55</v>
      </c>
      <c r="C22" s="34" t="s">
        <v>310</v>
      </c>
      <c r="D22" s="48">
        <v>50</v>
      </c>
      <c r="E22" s="50">
        <v>445.1</v>
      </c>
      <c r="F22" s="58"/>
      <c r="G22" s="35" t="str">
        <f t="shared" si="0"/>
        <v/>
      </c>
      <c r="H22" s="40"/>
      <c r="K22" s="7"/>
    </row>
    <row r="23" spans="1:11" s="8" customFormat="1" ht="11.25" x14ac:dyDescent="0.2">
      <c r="A23" s="33">
        <v>11</v>
      </c>
      <c r="B23" s="31" t="s">
        <v>56</v>
      </c>
      <c r="C23" s="34" t="s">
        <v>310</v>
      </c>
      <c r="D23" s="48">
        <v>100</v>
      </c>
      <c r="E23" s="50">
        <v>306.22000000000003</v>
      </c>
      <c r="F23" s="58"/>
      <c r="G23" s="35" t="str">
        <f t="shared" si="0"/>
        <v/>
      </c>
      <c r="H23" s="40"/>
      <c r="K23" s="7"/>
    </row>
    <row r="24" spans="1:11" s="8" customFormat="1" ht="11.25" x14ac:dyDescent="0.2">
      <c r="A24" s="33">
        <v>12</v>
      </c>
      <c r="B24" s="31" t="s">
        <v>57</v>
      </c>
      <c r="C24" s="34" t="s">
        <v>310</v>
      </c>
      <c r="D24" s="48">
        <v>50</v>
      </c>
      <c r="E24" s="50">
        <v>306.22000000000003</v>
      </c>
      <c r="F24" s="58"/>
      <c r="G24" s="35" t="str">
        <f t="shared" si="0"/>
        <v/>
      </c>
      <c r="H24" s="40"/>
      <c r="K24" s="7"/>
    </row>
    <row r="25" spans="1:11" s="8" customFormat="1" ht="11.25" x14ac:dyDescent="0.2">
      <c r="A25" s="33">
        <v>13</v>
      </c>
      <c r="B25" s="31" t="s">
        <v>58</v>
      </c>
      <c r="C25" s="34" t="s">
        <v>310</v>
      </c>
      <c r="D25" s="48">
        <v>50</v>
      </c>
      <c r="E25" s="50">
        <v>498.13</v>
      </c>
      <c r="F25" s="58"/>
      <c r="G25" s="35" t="str">
        <f t="shared" si="0"/>
        <v/>
      </c>
      <c r="H25" s="40"/>
      <c r="K25" s="7"/>
    </row>
    <row r="26" spans="1:11" s="8" customFormat="1" ht="11.25" x14ac:dyDescent="0.2">
      <c r="A26" s="33">
        <v>14</v>
      </c>
      <c r="B26" s="31" t="s">
        <v>59</v>
      </c>
      <c r="C26" s="34" t="s">
        <v>310</v>
      </c>
      <c r="D26" s="48">
        <v>25</v>
      </c>
      <c r="E26" s="50">
        <v>1086.74</v>
      </c>
      <c r="F26" s="58"/>
      <c r="G26" s="35" t="str">
        <f t="shared" si="0"/>
        <v/>
      </c>
      <c r="H26" s="40"/>
      <c r="K26" s="7"/>
    </row>
    <row r="27" spans="1:11" s="8" customFormat="1" ht="11.25" x14ac:dyDescent="0.2">
      <c r="A27" s="33">
        <v>15</v>
      </c>
      <c r="B27" s="31" t="s">
        <v>60</v>
      </c>
      <c r="C27" s="34" t="s">
        <v>310</v>
      </c>
      <c r="D27" s="48">
        <v>15</v>
      </c>
      <c r="E27" s="50">
        <v>1051.6400000000001</v>
      </c>
      <c r="F27" s="58"/>
      <c r="G27" s="35" t="str">
        <f t="shared" si="0"/>
        <v/>
      </c>
      <c r="H27" s="40"/>
      <c r="K27" s="7"/>
    </row>
    <row r="28" spans="1:11" s="8" customFormat="1" ht="11.25" x14ac:dyDescent="0.2">
      <c r="A28" s="33">
        <v>16</v>
      </c>
      <c r="B28" s="31" t="s">
        <v>61</v>
      </c>
      <c r="C28" s="34" t="s">
        <v>310</v>
      </c>
      <c r="D28" s="48">
        <v>25</v>
      </c>
      <c r="E28" s="50">
        <v>1051.6400000000001</v>
      </c>
      <c r="F28" s="58"/>
      <c r="G28" s="35" t="str">
        <f t="shared" si="0"/>
        <v/>
      </c>
      <c r="H28" s="40"/>
      <c r="K28" s="7"/>
    </row>
    <row r="29" spans="1:11" s="8" customFormat="1" ht="11.25" x14ac:dyDescent="0.2">
      <c r="A29" s="33">
        <v>17</v>
      </c>
      <c r="B29" s="31" t="s">
        <v>62</v>
      </c>
      <c r="C29" s="34" t="s">
        <v>310</v>
      </c>
      <c r="D29" s="48">
        <v>25</v>
      </c>
      <c r="E29" s="50">
        <v>1051.6400000000001</v>
      </c>
      <c r="F29" s="58"/>
      <c r="G29" s="35" t="str">
        <f t="shared" si="0"/>
        <v/>
      </c>
      <c r="H29" s="40"/>
      <c r="K29" s="7"/>
    </row>
    <row r="30" spans="1:11" s="8" customFormat="1" ht="11.25" x14ac:dyDescent="0.2">
      <c r="A30" s="33">
        <v>18</v>
      </c>
      <c r="B30" s="31" t="s">
        <v>63</v>
      </c>
      <c r="C30" s="34" t="s">
        <v>310</v>
      </c>
      <c r="D30" s="48">
        <v>25</v>
      </c>
      <c r="E30" s="50">
        <v>1051.6400000000001</v>
      </c>
      <c r="F30" s="58"/>
      <c r="G30" s="35" t="str">
        <f t="shared" si="0"/>
        <v/>
      </c>
      <c r="H30" s="40"/>
      <c r="K30" s="7"/>
    </row>
    <row r="31" spans="1:11" s="8" customFormat="1" ht="11.25" x14ac:dyDescent="0.2">
      <c r="A31" s="33">
        <v>19</v>
      </c>
      <c r="B31" s="31" t="s">
        <v>64</v>
      </c>
      <c r="C31" s="34" t="s">
        <v>310</v>
      </c>
      <c r="D31" s="48">
        <v>25</v>
      </c>
      <c r="E31" s="50">
        <v>1051.6400000000001</v>
      </c>
      <c r="F31" s="58"/>
      <c r="G31" s="35" t="str">
        <f t="shared" si="0"/>
        <v/>
      </c>
      <c r="H31" s="40"/>
      <c r="K31" s="7"/>
    </row>
    <row r="32" spans="1:11" s="8" customFormat="1" ht="11.25" x14ac:dyDescent="0.2">
      <c r="A32" s="33">
        <v>20</v>
      </c>
      <c r="B32" s="31" t="s">
        <v>65</v>
      </c>
      <c r="C32" s="34" t="s">
        <v>310</v>
      </c>
      <c r="D32" s="48">
        <v>25</v>
      </c>
      <c r="E32" s="50">
        <v>1051.6400000000001</v>
      </c>
      <c r="F32" s="58"/>
      <c r="G32" s="35" t="str">
        <f t="shared" si="0"/>
        <v/>
      </c>
      <c r="H32" s="40"/>
      <c r="K32" s="7"/>
    </row>
    <row r="33" spans="1:11" s="8" customFormat="1" ht="11.25" x14ac:dyDescent="0.2">
      <c r="A33" s="33">
        <v>21</v>
      </c>
      <c r="B33" s="31" t="s">
        <v>66</v>
      </c>
      <c r="C33" s="34" t="s">
        <v>310</v>
      </c>
      <c r="D33" s="48">
        <v>25</v>
      </c>
      <c r="E33" s="50">
        <v>1051.6400000000001</v>
      </c>
      <c r="F33" s="58"/>
      <c r="G33" s="35" t="str">
        <f t="shared" si="0"/>
        <v/>
      </c>
      <c r="H33" s="40"/>
      <c r="K33" s="7"/>
    </row>
    <row r="34" spans="1:11" s="8" customFormat="1" ht="11.25" x14ac:dyDescent="0.2">
      <c r="A34" s="33">
        <v>22</v>
      </c>
      <c r="B34" s="31" t="s">
        <v>67</v>
      </c>
      <c r="C34" s="34" t="s">
        <v>310</v>
      </c>
      <c r="D34" s="48">
        <v>25</v>
      </c>
      <c r="E34" s="50">
        <v>1051.6400000000001</v>
      </c>
      <c r="F34" s="58"/>
      <c r="G34" s="35" t="str">
        <f t="shared" si="0"/>
        <v/>
      </c>
      <c r="H34" s="40"/>
      <c r="K34" s="7"/>
    </row>
    <row r="35" spans="1:11" s="8" customFormat="1" ht="11.25" x14ac:dyDescent="0.2">
      <c r="A35" s="33">
        <v>23</v>
      </c>
      <c r="B35" s="31" t="s">
        <v>68</v>
      </c>
      <c r="C35" s="34" t="s">
        <v>310</v>
      </c>
      <c r="D35" s="48">
        <v>25</v>
      </c>
      <c r="E35" s="50">
        <v>1051.6400000000001</v>
      </c>
      <c r="F35" s="58"/>
      <c r="G35" s="35" t="str">
        <f t="shared" si="0"/>
        <v/>
      </c>
      <c r="H35" s="40"/>
      <c r="K35" s="7"/>
    </row>
    <row r="36" spans="1:11" s="8" customFormat="1" ht="11.25" x14ac:dyDescent="0.2">
      <c r="A36" s="33">
        <v>24</v>
      </c>
      <c r="B36" s="31" t="s">
        <v>69</v>
      </c>
      <c r="C36" s="34" t="s">
        <v>310</v>
      </c>
      <c r="D36" s="48">
        <v>400</v>
      </c>
      <c r="E36" s="50">
        <v>1051.6400000000001</v>
      </c>
      <c r="F36" s="58"/>
      <c r="G36" s="35" t="str">
        <f t="shared" si="0"/>
        <v/>
      </c>
      <c r="H36" s="40"/>
      <c r="K36" s="7"/>
    </row>
    <row r="37" spans="1:11" s="8" customFormat="1" ht="11.25" x14ac:dyDescent="0.2">
      <c r="A37" s="33">
        <v>25</v>
      </c>
      <c r="B37" s="31" t="s">
        <v>70</v>
      </c>
      <c r="C37" s="34" t="s">
        <v>310</v>
      </c>
      <c r="D37" s="48">
        <v>100</v>
      </c>
      <c r="E37" s="50">
        <v>1051.6400000000001</v>
      </c>
      <c r="F37" s="58"/>
      <c r="G37" s="35" t="str">
        <f t="shared" si="0"/>
        <v/>
      </c>
      <c r="H37" s="40"/>
      <c r="K37" s="7"/>
    </row>
    <row r="38" spans="1:11" s="8" customFormat="1" ht="11.25" x14ac:dyDescent="0.2">
      <c r="A38" s="33">
        <v>26</v>
      </c>
      <c r="B38" s="31" t="s">
        <v>71</v>
      </c>
      <c r="C38" s="34" t="s">
        <v>310</v>
      </c>
      <c r="D38" s="48">
        <v>400</v>
      </c>
      <c r="E38" s="50">
        <v>900.84</v>
      </c>
      <c r="F38" s="58"/>
      <c r="G38" s="35" t="str">
        <f t="shared" si="0"/>
        <v/>
      </c>
      <c r="H38" s="40"/>
      <c r="K38" s="7"/>
    </row>
    <row r="39" spans="1:11" s="8" customFormat="1" ht="11.25" x14ac:dyDescent="0.2">
      <c r="A39" s="33">
        <v>27</v>
      </c>
      <c r="B39" s="31" t="s">
        <v>72</v>
      </c>
      <c r="C39" s="34" t="s">
        <v>310</v>
      </c>
      <c r="D39" s="48">
        <v>100</v>
      </c>
      <c r="E39" s="50">
        <v>834.98</v>
      </c>
      <c r="F39" s="58"/>
      <c r="G39" s="35" t="str">
        <f t="shared" si="0"/>
        <v/>
      </c>
      <c r="H39" s="40"/>
      <c r="K39" s="7"/>
    </row>
    <row r="40" spans="1:11" s="8" customFormat="1" ht="11.25" x14ac:dyDescent="0.2">
      <c r="A40" s="33">
        <v>28</v>
      </c>
      <c r="B40" s="31" t="s">
        <v>73</v>
      </c>
      <c r="C40" s="34" t="s">
        <v>310</v>
      </c>
      <c r="D40" s="48">
        <v>50</v>
      </c>
      <c r="E40" s="50">
        <v>747.3</v>
      </c>
      <c r="F40" s="58"/>
      <c r="G40" s="35" t="str">
        <f t="shared" si="0"/>
        <v/>
      </c>
      <c r="H40" s="40"/>
      <c r="K40" s="7"/>
    </row>
    <row r="41" spans="1:11" s="8" customFormat="1" ht="11.25" x14ac:dyDescent="0.2">
      <c r="A41" s="33">
        <v>29</v>
      </c>
      <c r="B41" s="31" t="s">
        <v>74</v>
      </c>
      <c r="C41" s="34" t="s">
        <v>310</v>
      </c>
      <c r="D41" s="48">
        <v>40</v>
      </c>
      <c r="E41" s="50">
        <v>976.24</v>
      </c>
      <c r="F41" s="58"/>
      <c r="G41" s="35" t="str">
        <f t="shared" si="0"/>
        <v/>
      </c>
      <c r="H41" s="40"/>
      <c r="K41" s="7"/>
    </row>
    <row r="42" spans="1:11" s="8" customFormat="1" ht="11.25" x14ac:dyDescent="0.2">
      <c r="A42" s="33">
        <v>30</v>
      </c>
      <c r="B42" s="31" t="s">
        <v>75</v>
      </c>
      <c r="C42" s="34" t="s">
        <v>310</v>
      </c>
      <c r="D42" s="48">
        <v>25</v>
      </c>
      <c r="E42" s="50">
        <v>1051.6400000000001</v>
      </c>
      <c r="F42" s="58"/>
      <c r="G42" s="35" t="str">
        <f t="shared" si="0"/>
        <v/>
      </c>
      <c r="H42" s="40"/>
      <c r="K42" s="7"/>
    </row>
    <row r="43" spans="1:11" s="8" customFormat="1" ht="11.25" x14ac:dyDescent="0.2">
      <c r="A43" s="33">
        <v>31</v>
      </c>
      <c r="B43" s="31" t="s">
        <v>76</v>
      </c>
      <c r="C43" s="34" t="s">
        <v>310</v>
      </c>
      <c r="D43" s="48">
        <v>400</v>
      </c>
      <c r="E43" s="50">
        <v>795.13</v>
      </c>
      <c r="F43" s="58"/>
      <c r="G43" s="35" t="str">
        <f t="shared" si="0"/>
        <v/>
      </c>
      <c r="H43" s="40"/>
      <c r="K43" s="7"/>
    </row>
    <row r="44" spans="1:11" s="8" customFormat="1" ht="11.25" x14ac:dyDescent="0.2">
      <c r="A44" s="33">
        <v>32</v>
      </c>
      <c r="B44" s="31" t="s">
        <v>77</v>
      </c>
      <c r="C44" s="34" t="s">
        <v>310</v>
      </c>
      <c r="D44" s="48">
        <v>40</v>
      </c>
      <c r="E44" s="50">
        <v>1499.25</v>
      </c>
      <c r="F44" s="58"/>
      <c r="G44" s="35" t="str">
        <f t="shared" si="0"/>
        <v/>
      </c>
      <c r="H44" s="40"/>
      <c r="K44" s="7"/>
    </row>
    <row r="45" spans="1:11" s="8" customFormat="1" ht="11.25" x14ac:dyDescent="0.2">
      <c r="A45" s="33">
        <v>33</v>
      </c>
      <c r="B45" s="31" t="s">
        <v>78</v>
      </c>
      <c r="C45" s="34" t="s">
        <v>310</v>
      </c>
      <c r="D45" s="48">
        <v>100</v>
      </c>
      <c r="E45" s="50">
        <v>1122.99</v>
      </c>
      <c r="F45" s="58"/>
      <c r="G45" s="35" t="str">
        <f t="shared" si="0"/>
        <v/>
      </c>
      <c r="H45" s="40"/>
      <c r="K45" s="7"/>
    </row>
    <row r="46" spans="1:11" s="8" customFormat="1" ht="11.25" x14ac:dyDescent="0.2">
      <c r="A46" s="33">
        <v>34</v>
      </c>
      <c r="B46" s="31" t="s">
        <v>79</v>
      </c>
      <c r="C46" s="34" t="s">
        <v>310</v>
      </c>
      <c r="D46" s="48">
        <v>25</v>
      </c>
      <c r="E46" s="50">
        <v>923.38</v>
      </c>
      <c r="F46" s="58"/>
      <c r="G46" s="35" t="str">
        <f t="shared" si="0"/>
        <v/>
      </c>
      <c r="H46" s="40"/>
      <c r="K46" s="7"/>
    </row>
    <row r="47" spans="1:11" s="8" customFormat="1" ht="11.25" x14ac:dyDescent="0.2">
      <c r="A47" s="33">
        <v>35</v>
      </c>
      <c r="B47" s="31" t="s">
        <v>80</v>
      </c>
      <c r="C47" s="34" t="s">
        <v>310</v>
      </c>
      <c r="D47" s="48">
        <v>15</v>
      </c>
      <c r="E47" s="50">
        <v>1051.6400000000001</v>
      </c>
      <c r="F47" s="58"/>
      <c r="G47" s="35" t="str">
        <f t="shared" si="0"/>
        <v/>
      </c>
      <c r="H47" s="40"/>
      <c r="K47" s="7"/>
    </row>
    <row r="48" spans="1:11" s="8" customFormat="1" ht="11.25" x14ac:dyDescent="0.2">
      <c r="A48" s="33">
        <v>36</v>
      </c>
      <c r="B48" s="31" t="s">
        <v>81</v>
      </c>
      <c r="C48" s="34" t="s">
        <v>310</v>
      </c>
      <c r="D48" s="48">
        <v>50</v>
      </c>
      <c r="E48" s="50">
        <v>1121</v>
      </c>
      <c r="F48" s="58"/>
      <c r="G48" s="35" t="str">
        <f t="shared" si="0"/>
        <v/>
      </c>
      <c r="H48" s="40"/>
      <c r="K48" s="7"/>
    </row>
    <row r="49" spans="1:11" s="8" customFormat="1" ht="11.25" x14ac:dyDescent="0.2">
      <c r="A49" s="33">
        <v>37</v>
      </c>
      <c r="B49" s="31" t="s">
        <v>82</v>
      </c>
      <c r="C49" s="34" t="s">
        <v>310</v>
      </c>
      <c r="D49" s="48">
        <v>100</v>
      </c>
      <c r="E49" s="50">
        <v>718.16</v>
      </c>
      <c r="F49" s="58"/>
      <c r="G49" s="35" t="str">
        <f t="shared" si="0"/>
        <v/>
      </c>
      <c r="H49" s="40"/>
      <c r="K49" s="7"/>
    </row>
    <row r="50" spans="1:11" s="8" customFormat="1" ht="11.25" x14ac:dyDescent="0.2">
      <c r="A50" s="33">
        <v>38</v>
      </c>
      <c r="B50" s="31" t="s">
        <v>83</v>
      </c>
      <c r="C50" s="34" t="s">
        <v>310</v>
      </c>
      <c r="D50" s="48">
        <v>100</v>
      </c>
      <c r="E50" s="50">
        <v>900</v>
      </c>
      <c r="F50" s="58"/>
      <c r="G50" s="35" t="str">
        <f t="shared" si="0"/>
        <v/>
      </c>
      <c r="H50" s="40"/>
      <c r="K50" s="7"/>
    </row>
    <row r="51" spans="1:11" s="8" customFormat="1" ht="11.25" x14ac:dyDescent="0.2">
      <c r="A51" s="33">
        <v>39</v>
      </c>
      <c r="B51" s="31" t="s">
        <v>84</v>
      </c>
      <c r="C51" s="34" t="s">
        <v>310</v>
      </c>
      <c r="D51" s="48">
        <v>10</v>
      </c>
      <c r="E51" s="50">
        <v>1046.22</v>
      </c>
      <c r="F51" s="58"/>
      <c r="G51" s="35" t="str">
        <f t="shared" si="0"/>
        <v/>
      </c>
      <c r="H51" s="40"/>
      <c r="K51" s="7"/>
    </row>
    <row r="52" spans="1:11" s="8" customFormat="1" ht="11.25" x14ac:dyDescent="0.2">
      <c r="A52" s="33">
        <v>40</v>
      </c>
      <c r="B52" s="31" t="s">
        <v>85</v>
      </c>
      <c r="C52" s="34" t="s">
        <v>310</v>
      </c>
      <c r="D52" s="48">
        <v>10</v>
      </c>
      <c r="E52" s="50">
        <v>1122.99</v>
      </c>
      <c r="F52" s="58"/>
      <c r="G52" s="35" t="str">
        <f t="shared" si="0"/>
        <v/>
      </c>
      <c r="H52" s="40"/>
      <c r="K52" s="7"/>
    </row>
    <row r="53" spans="1:11" s="8" customFormat="1" ht="11.25" x14ac:dyDescent="0.2">
      <c r="A53" s="33">
        <v>41</v>
      </c>
      <c r="B53" s="31" t="s">
        <v>86</v>
      </c>
      <c r="C53" s="34" t="s">
        <v>310</v>
      </c>
      <c r="D53" s="48">
        <v>400</v>
      </c>
      <c r="E53" s="50">
        <v>535.32000000000005</v>
      </c>
      <c r="F53" s="58"/>
      <c r="G53" s="35" t="str">
        <f t="shared" si="0"/>
        <v/>
      </c>
      <c r="H53" s="40"/>
      <c r="K53" s="7"/>
    </row>
    <row r="54" spans="1:11" s="8" customFormat="1" ht="11.25" x14ac:dyDescent="0.2">
      <c r="A54" s="33">
        <v>42</v>
      </c>
      <c r="B54" s="31" t="s">
        <v>87</v>
      </c>
      <c r="C54" s="34" t="s">
        <v>310</v>
      </c>
      <c r="D54" s="48">
        <v>100</v>
      </c>
      <c r="E54" s="50">
        <v>1198.3900000000001</v>
      </c>
      <c r="F54" s="58"/>
      <c r="G54" s="35" t="str">
        <f t="shared" si="0"/>
        <v/>
      </c>
      <c r="H54" s="40"/>
      <c r="K54" s="7"/>
    </row>
    <row r="55" spans="1:11" s="8" customFormat="1" ht="11.25" x14ac:dyDescent="0.2">
      <c r="A55" s="33">
        <v>43</v>
      </c>
      <c r="B55" s="31" t="s">
        <v>88</v>
      </c>
      <c r="C55" s="34" t="s">
        <v>310</v>
      </c>
      <c r="D55" s="48">
        <v>25</v>
      </c>
      <c r="E55" s="50">
        <v>1051.6400000000001</v>
      </c>
      <c r="F55" s="58"/>
      <c r="G55" s="35" t="str">
        <f t="shared" si="0"/>
        <v/>
      </c>
      <c r="H55" s="40"/>
      <c r="K55" s="7"/>
    </row>
    <row r="56" spans="1:11" s="8" customFormat="1" ht="11.25" x14ac:dyDescent="0.2">
      <c r="A56" s="33">
        <v>44</v>
      </c>
      <c r="B56" s="31" t="s">
        <v>89</v>
      </c>
      <c r="C56" s="34" t="s">
        <v>310</v>
      </c>
      <c r="D56" s="48">
        <v>25</v>
      </c>
      <c r="E56" s="50">
        <v>1001.32</v>
      </c>
      <c r="F56" s="58"/>
      <c r="G56" s="35" t="str">
        <f t="shared" si="0"/>
        <v/>
      </c>
      <c r="H56" s="40"/>
      <c r="K56" s="7"/>
    </row>
    <row r="57" spans="1:11" s="8" customFormat="1" ht="11.25" x14ac:dyDescent="0.2">
      <c r="A57" s="33">
        <v>45</v>
      </c>
      <c r="B57" s="31" t="s">
        <v>90</v>
      </c>
      <c r="C57" s="34" t="s">
        <v>310</v>
      </c>
      <c r="D57" s="48">
        <v>200</v>
      </c>
      <c r="E57" s="50">
        <v>1051.6400000000001</v>
      </c>
      <c r="F57" s="58"/>
      <c r="G57" s="35" t="str">
        <f t="shared" si="0"/>
        <v/>
      </c>
      <c r="H57" s="40"/>
      <c r="K57" s="7"/>
    </row>
    <row r="58" spans="1:11" s="8" customFormat="1" ht="11.25" x14ac:dyDescent="0.2">
      <c r="A58" s="33">
        <v>46</v>
      </c>
      <c r="B58" s="31" t="s">
        <v>91</v>
      </c>
      <c r="C58" s="34" t="s">
        <v>310</v>
      </c>
      <c r="D58" s="48">
        <v>25</v>
      </c>
      <c r="E58" s="50">
        <v>1046.22</v>
      </c>
      <c r="F58" s="58"/>
      <c r="G58" s="35" t="str">
        <f t="shared" si="0"/>
        <v/>
      </c>
      <c r="H58" s="40"/>
      <c r="K58" s="7"/>
    </row>
    <row r="59" spans="1:11" s="8" customFormat="1" ht="11.25" x14ac:dyDescent="0.2">
      <c r="A59" s="33">
        <v>47</v>
      </c>
      <c r="B59" s="31" t="s">
        <v>92</v>
      </c>
      <c r="C59" s="34" t="s">
        <v>310</v>
      </c>
      <c r="D59" s="48">
        <v>10</v>
      </c>
      <c r="E59" s="50">
        <v>1051.6400000000001</v>
      </c>
      <c r="F59" s="58"/>
      <c r="G59" s="35" t="str">
        <f t="shared" si="0"/>
        <v/>
      </c>
      <c r="H59" s="40"/>
      <c r="K59" s="7"/>
    </row>
    <row r="60" spans="1:11" s="8" customFormat="1" ht="11.25" x14ac:dyDescent="0.2">
      <c r="A60" s="33">
        <v>48</v>
      </c>
      <c r="B60" s="31" t="s">
        <v>93</v>
      </c>
      <c r="C60" s="34" t="s">
        <v>310</v>
      </c>
      <c r="D60" s="48">
        <v>25</v>
      </c>
      <c r="E60" s="50">
        <v>1051.6400000000001</v>
      </c>
      <c r="F60" s="58"/>
      <c r="G60" s="35" t="str">
        <f t="shared" si="0"/>
        <v/>
      </c>
      <c r="H60" s="40"/>
      <c r="K60" s="7"/>
    </row>
    <row r="61" spans="1:11" s="8" customFormat="1" ht="11.25" x14ac:dyDescent="0.2">
      <c r="A61" s="33">
        <v>49</v>
      </c>
      <c r="B61" s="31" t="s">
        <v>94</v>
      </c>
      <c r="C61" s="34" t="s">
        <v>310</v>
      </c>
      <c r="D61" s="48">
        <v>25</v>
      </c>
      <c r="E61" s="50">
        <v>1051.6400000000001</v>
      </c>
      <c r="F61" s="58"/>
      <c r="G61" s="35" t="str">
        <f t="shared" si="0"/>
        <v/>
      </c>
      <c r="H61" s="40"/>
      <c r="K61" s="7"/>
    </row>
    <row r="62" spans="1:11" s="8" customFormat="1" ht="11.25" x14ac:dyDescent="0.2">
      <c r="A62" s="33">
        <v>50</v>
      </c>
      <c r="B62" s="31" t="s">
        <v>95</v>
      </c>
      <c r="C62" s="34" t="s">
        <v>310</v>
      </c>
      <c r="D62" s="48">
        <v>25</v>
      </c>
      <c r="E62" s="50">
        <v>1051.6400000000001</v>
      </c>
      <c r="F62" s="58"/>
      <c r="G62" s="35" t="str">
        <f t="shared" si="0"/>
        <v/>
      </c>
      <c r="H62" s="40"/>
      <c r="K62" s="7"/>
    </row>
    <row r="63" spans="1:11" s="8" customFormat="1" ht="11.25" x14ac:dyDescent="0.2">
      <c r="A63" s="33">
        <v>51</v>
      </c>
      <c r="B63" s="31" t="s">
        <v>96</v>
      </c>
      <c r="C63" s="34" t="s">
        <v>310</v>
      </c>
      <c r="D63" s="48">
        <v>25</v>
      </c>
      <c r="E63" s="50">
        <v>1051.6400000000001</v>
      </c>
      <c r="F63" s="58"/>
      <c r="G63" s="35" t="str">
        <f t="shared" si="0"/>
        <v/>
      </c>
      <c r="H63" s="40"/>
      <c r="K63" s="7"/>
    </row>
    <row r="64" spans="1:11" s="8" customFormat="1" ht="11.25" x14ac:dyDescent="0.2">
      <c r="A64" s="33">
        <v>52</v>
      </c>
      <c r="B64" s="31" t="s">
        <v>97</v>
      </c>
      <c r="C64" s="34" t="s">
        <v>310</v>
      </c>
      <c r="D64" s="48">
        <v>25</v>
      </c>
      <c r="E64" s="50">
        <v>761.34</v>
      </c>
      <c r="F64" s="58"/>
      <c r="G64" s="35" t="str">
        <f t="shared" si="0"/>
        <v/>
      </c>
      <c r="H64" s="40"/>
      <c r="K64" s="7"/>
    </row>
    <row r="65" spans="1:11" s="8" customFormat="1" ht="11.25" x14ac:dyDescent="0.2">
      <c r="A65" s="33">
        <v>53</v>
      </c>
      <c r="B65" s="31" t="s">
        <v>98</v>
      </c>
      <c r="C65" s="34" t="s">
        <v>310</v>
      </c>
      <c r="D65" s="48">
        <v>25</v>
      </c>
      <c r="E65" s="50">
        <v>1051.6400000000001</v>
      </c>
      <c r="F65" s="58"/>
      <c r="G65" s="35" t="str">
        <f t="shared" si="0"/>
        <v/>
      </c>
      <c r="H65" s="40"/>
      <c r="K65" s="7"/>
    </row>
    <row r="66" spans="1:11" s="8" customFormat="1" ht="11.25" x14ac:dyDescent="0.2">
      <c r="A66" s="33">
        <v>54</v>
      </c>
      <c r="B66" s="31" t="s">
        <v>99</v>
      </c>
      <c r="C66" s="34" t="s">
        <v>310</v>
      </c>
      <c r="D66" s="48">
        <v>25</v>
      </c>
      <c r="E66" s="50">
        <v>940.06</v>
      </c>
      <c r="F66" s="58"/>
      <c r="G66" s="35" t="str">
        <f t="shared" si="0"/>
        <v/>
      </c>
      <c r="H66" s="40"/>
      <c r="K66" s="7"/>
    </row>
    <row r="67" spans="1:11" s="8" customFormat="1" ht="11.25" x14ac:dyDescent="0.2">
      <c r="A67" s="33">
        <v>55</v>
      </c>
      <c r="B67" s="31" t="s">
        <v>100</v>
      </c>
      <c r="C67" s="34" t="s">
        <v>310</v>
      </c>
      <c r="D67" s="48">
        <v>25</v>
      </c>
      <c r="E67" s="50">
        <v>1051.6400000000001</v>
      </c>
      <c r="F67" s="58"/>
      <c r="G67" s="35" t="str">
        <f t="shared" si="0"/>
        <v/>
      </c>
      <c r="H67" s="40"/>
      <c r="K67" s="7"/>
    </row>
    <row r="68" spans="1:11" s="8" customFormat="1" ht="11.25" x14ac:dyDescent="0.2">
      <c r="A68" s="33">
        <v>56</v>
      </c>
      <c r="B68" s="31" t="s">
        <v>101</v>
      </c>
      <c r="C68" s="34" t="s">
        <v>310</v>
      </c>
      <c r="D68" s="48">
        <v>25</v>
      </c>
      <c r="E68" s="50">
        <v>1499.25</v>
      </c>
      <c r="F68" s="58"/>
      <c r="G68" s="35" t="str">
        <f t="shared" si="0"/>
        <v/>
      </c>
      <c r="H68" s="40"/>
      <c r="K68" s="7"/>
    </row>
    <row r="69" spans="1:11" s="8" customFormat="1" ht="11.25" x14ac:dyDescent="0.2">
      <c r="A69" s="33">
        <v>57</v>
      </c>
      <c r="B69" s="31" t="s">
        <v>102</v>
      </c>
      <c r="C69" s="34" t="s">
        <v>310</v>
      </c>
      <c r="D69" s="48">
        <v>25</v>
      </c>
      <c r="E69" s="50">
        <v>858.23</v>
      </c>
      <c r="F69" s="58"/>
      <c r="G69" s="35" t="str">
        <f t="shared" si="0"/>
        <v/>
      </c>
      <c r="H69" s="40"/>
      <c r="K69" s="7"/>
    </row>
    <row r="70" spans="1:11" s="8" customFormat="1" ht="11.25" x14ac:dyDescent="0.2">
      <c r="A70" s="33">
        <v>58</v>
      </c>
      <c r="B70" s="31" t="s">
        <v>103</v>
      </c>
      <c r="C70" s="34" t="s">
        <v>310</v>
      </c>
      <c r="D70" s="48">
        <v>25</v>
      </c>
      <c r="E70" s="50">
        <v>1046.22</v>
      </c>
      <c r="F70" s="58"/>
      <c r="G70" s="35" t="str">
        <f t="shared" si="0"/>
        <v/>
      </c>
      <c r="H70" s="40"/>
      <c r="K70" s="7"/>
    </row>
    <row r="71" spans="1:11" s="8" customFormat="1" ht="11.25" x14ac:dyDescent="0.2">
      <c r="A71" s="33">
        <v>59</v>
      </c>
      <c r="B71" s="31" t="s">
        <v>104</v>
      </c>
      <c r="C71" s="34" t="s">
        <v>310</v>
      </c>
      <c r="D71" s="48">
        <v>500</v>
      </c>
      <c r="E71" s="50">
        <v>719.77</v>
      </c>
      <c r="F71" s="58"/>
      <c r="G71" s="35" t="str">
        <f t="shared" si="0"/>
        <v/>
      </c>
      <c r="H71" s="40"/>
      <c r="K71" s="7"/>
    </row>
    <row r="72" spans="1:11" s="8" customFormat="1" ht="22.5" x14ac:dyDescent="0.2">
      <c r="A72" s="33">
        <v>60</v>
      </c>
      <c r="B72" s="31" t="s">
        <v>105</v>
      </c>
      <c r="C72" s="34" t="s">
        <v>310</v>
      </c>
      <c r="D72" s="48">
        <v>50</v>
      </c>
      <c r="E72" s="50">
        <v>630.78</v>
      </c>
      <c r="F72" s="58"/>
      <c r="G72" s="35" t="str">
        <f t="shared" si="0"/>
        <v/>
      </c>
      <c r="H72" s="40"/>
      <c r="K72" s="7"/>
    </row>
    <row r="73" spans="1:11" s="8" customFormat="1" ht="11.25" x14ac:dyDescent="0.2">
      <c r="A73" s="33">
        <v>61</v>
      </c>
      <c r="B73" s="31" t="s">
        <v>106</v>
      </c>
      <c r="C73" s="34" t="s">
        <v>310</v>
      </c>
      <c r="D73" s="48">
        <v>50</v>
      </c>
      <c r="E73" s="50">
        <v>337.33</v>
      </c>
      <c r="F73" s="58"/>
      <c r="G73" s="35" t="str">
        <f t="shared" si="0"/>
        <v/>
      </c>
      <c r="H73" s="40"/>
      <c r="K73" s="7"/>
    </row>
    <row r="74" spans="1:11" s="8" customFormat="1" ht="11.25" x14ac:dyDescent="0.2">
      <c r="A74" s="33">
        <v>62</v>
      </c>
      <c r="B74" s="31" t="s">
        <v>107</v>
      </c>
      <c r="C74" s="34" t="s">
        <v>310</v>
      </c>
      <c r="D74" s="48">
        <v>50</v>
      </c>
      <c r="E74" s="50">
        <v>327.66000000000003</v>
      </c>
      <c r="F74" s="58"/>
      <c r="G74" s="35" t="str">
        <f t="shared" si="0"/>
        <v/>
      </c>
      <c r="H74" s="40"/>
      <c r="K74" s="7"/>
    </row>
    <row r="75" spans="1:11" s="8" customFormat="1" ht="11.25" x14ac:dyDescent="0.2">
      <c r="A75" s="33">
        <v>63</v>
      </c>
      <c r="B75" s="31" t="s">
        <v>108</v>
      </c>
      <c r="C75" s="34" t="s">
        <v>310</v>
      </c>
      <c r="D75" s="48">
        <v>500</v>
      </c>
      <c r="E75" s="50">
        <v>828.46</v>
      </c>
      <c r="F75" s="58"/>
      <c r="G75" s="35" t="str">
        <f t="shared" si="0"/>
        <v/>
      </c>
      <c r="H75" s="40"/>
      <c r="K75" s="7"/>
    </row>
    <row r="76" spans="1:11" s="8" customFormat="1" ht="11.25" x14ac:dyDescent="0.2">
      <c r="A76" s="33">
        <v>64</v>
      </c>
      <c r="B76" s="31" t="s">
        <v>109</v>
      </c>
      <c r="C76" s="34" t="s">
        <v>310</v>
      </c>
      <c r="D76" s="48">
        <v>500</v>
      </c>
      <c r="E76" s="50">
        <v>509.36</v>
      </c>
      <c r="F76" s="58"/>
      <c r="G76" s="35" t="str">
        <f t="shared" si="0"/>
        <v/>
      </c>
      <c r="H76" s="40"/>
      <c r="K76" s="7"/>
    </row>
    <row r="77" spans="1:11" s="8" customFormat="1" ht="11.25" x14ac:dyDescent="0.2">
      <c r="A77" s="33">
        <v>65</v>
      </c>
      <c r="B77" s="31" t="s">
        <v>110</v>
      </c>
      <c r="C77" s="34" t="s">
        <v>310</v>
      </c>
      <c r="D77" s="48">
        <v>200</v>
      </c>
      <c r="E77" s="50">
        <v>430</v>
      </c>
      <c r="F77" s="58"/>
      <c r="G77" s="35" t="str">
        <f t="shared" si="0"/>
        <v/>
      </c>
      <c r="H77" s="40"/>
      <c r="K77" s="7"/>
    </row>
    <row r="78" spans="1:11" s="8" customFormat="1" ht="11.25" x14ac:dyDescent="0.2">
      <c r="A78" s="33">
        <v>66</v>
      </c>
      <c r="B78" s="31" t="s">
        <v>111</v>
      </c>
      <c r="C78" s="34" t="s">
        <v>310</v>
      </c>
      <c r="D78" s="48">
        <v>100</v>
      </c>
      <c r="E78" s="50">
        <v>380.25</v>
      </c>
      <c r="F78" s="58"/>
      <c r="G78" s="35" t="str">
        <f t="shared" ref="G78:G141" si="1">IF(F78="","",IF(ISTEXT(F78),"NC",F78*D78))</f>
        <v/>
      </c>
      <c r="H78" s="40"/>
      <c r="K78" s="7"/>
    </row>
    <row r="79" spans="1:11" s="8" customFormat="1" ht="11.25" x14ac:dyDescent="0.2">
      <c r="A79" s="33">
        <v>67</v>
      </c>
      <c r="B79" s="31" t="s">
        <v>112</v>
      </c>
      <c r="C79" s="34" t="s">
        <v>310</v>
      </c>
      <c r="D79" s="48">
        <v>50</v>
      </c>
      <c r="E79" s="50">
        <v>380.25</v>
      </c>
      <c r="F79" s="58"/>
      <c r="G79" s="35" t="str">
        <f t="shared" si="1"/>
        <v/>
      </c>
      <c r="H79" s="40"/>
      <c r="K79" s="7"/>
    </row>
    <row r="80" spans="1:11" s="8" customFormat="1" ht="11.25" x14ac:dyDescent="0.2">
      <c r="A80" s="33">
        <v>68</v>
      </c>
      <c r="B80" s="31" t="s">
        <v>113</v>
      </c>
      <c r="C80" s="34" t="s">
        <v>310</v>
      </c>
      <c r="D80" s="48">
        <v>50</v>
      </c>
      <c r="E80" s="50">
        <v>383.56</v>
      </c>
      <c r="F80" s="58"/>
      <c r="G80" s="35" t="str">
        <f t="shared" si="1"/>
        <v/>
      </c>
      <c r="H80" s="40"/>
      <c r="K80" s="7"/>
    </row>
    <row r="81" spans="1:11" s="8" customFormat="1" ht="11.25" x14ac:dyDescent="0.2">
      <c r="A81" s="33">
        <v>69</v>
      </c>
      <c r="B81" s="31" t="s">
        <v>114</v>
      </c>
      <c r="C81" s="34" t="s">
        <v>310</v>
      </c>
      <c r="D81" s="48">
        <v>50</v>
      </c>
      <c r="E81" s="50">
        <v>377.73</v>
      </c>
      <c r="F81" s="58"/>
      <c r="G81" s="35" t="str">
        <f t="shared" si="1"/>
        <v/>
      </c>
      <c r="H81" s="40"/>
      <c r="K81" s="7"/>
    </row>
    <row r="82" spans="1:11" s="8" customFormat="1" ht="11.25" x14ac:dyDescent="0.2">
      <c r="A82" s="33">
        <v>70</v>
      </c>
      <c r="B82" s="31" t="s">
        <v>115</v>
      </c>
      <c r="C82" s="34" t="s">
        <v>310</v>
      </c>
      <c r="D82" s="48">
        <v>500</v>
      </c>
      <c r="E82" s="50">
        <v>441.7</v>
      </c>
      <c r="F82" s="58"/>
      <c r="G82" s="35" t="str">
        <f t="shared" si="1"/>
        <v/>
      </c>
      <c r="H82" s="40"/>
      <c r="K82" s="7"/>
    </row>
    <row r="83" spans="1:11" s="8" customFormat="1" ht="11.25" x14ac:dyDescent="0.2">
      <c r="A83" s="33">
        <v>71</v>
      </c>
      <c r="B83" s="31" t="s">
        <v>116</v>
      </c>
      <c r="C83" s="34" t="s">
        <v>310</v>
      </c>
      <c r="D83" s="48">
        <v>200</v>
      </c>
      <c r="E83" s="50">
        <v>616.04</v>
      </c>
      <c r="F83" s="58"/>
      <c r="G83" s="35" t="str">
        <f t="shared" si="1"/>
        <v/>
      </c>
      <c r="H83" s="40"/>
      <c r="K83" s="7"/>
    </row>
    <row r="84" spans="1:11" s="8" customFormat="1" ht="22.5" x14ac:dyDescent="0.2">
      <c r="A84" s="33">
        <v>72</v>
      </c>
      <c r="B84" s="31" t="s">
        <v>117</v>
      </c>
      <c r="C84" s="34" t="s">
        <v>310</v>
      </c>
      <c r="D84" s="48">
        <v>100</v>
      </c>
      <c r="E84" s="50">
        <v>388.67</v>
      </c>
      <c r="F84" s="58"/>
      <c r="G84" s="35" t="str">
        <f t="shared" si="1"/>
        <v/>
      </c>
      <c r="H84" s="40"/>
      <c r="K84" s="7"/>
    </row>
    <row r="85" spans="1:11" s="8" customFormat="1" ht="11.25" x14ac:dyDescent="0.2">
      <c r="A85" s="33">
        <v>73</v>
      </c>
      <c r="B85" s="31" t="s">
        <v>118</v>
      </c>
      <c r="C85" s="34" t="s">
        <v>310</v>
      </c>
      <c r="D85" s="48">
        <v>400</v>
      </c>
      <c r="E85" s="50">
        <v>797.12</v>
      </c>
      <c r="F85" s="58"/>
      <c r="G85" s="35" t="str">
        <f t="shared" si="1"/>
        <v/>
      </c>
      <c r="H85" s="40"/>
      <c r="K85" s="7"/>
    </row>
    <row r="86" spans="1:11" s="8" customFormat="1" ht="11.25" x14ac:dyDescent="0.2">
      <c r="A86" s="33">
        <v>74</v>
      </c>
      <c r="B86" s="31" t="s">
        <v>119</v>
      </c>
      <c r="C86" s="34" t="s">
        <v>310</v>
      </c>
      <c r="D86" s="48">
        <v>25</v>
      </c>
      <c r="E86" s="50">
        <v>946.44</v>
      </c>
      <c r="F86" s="58"/>
      <c r="G86" s="35" t="str">
        <f t="shared" si="1"/>
        <v/>
      </c>
      <c r="H86" s="40"/>
      <c r="K86" s="7"/>
    </row>
    <row r="87" spans="1:11" s="8" customFormat="1" ht="11.25" x14ac:dyDescent="0.2">
      <c r="A87" s="33">
        <v>75</v>
      </c>
      <c r="B87" s="31" t="s">
        <v>120</v>
      </c>
      <c r="C87" s="34" t="s">
        <v>310</v>
      </c>
      <c r="D87" s="48">
        <v>25</v>
      </c>
      <c r="E87" s="50">
        <v>631.51</v>
      </c>
      <c r="F87" s="58"/>
      <c r="G87" s="35" t="str">
        <f t="shared" si="1"/>
        <v/>
      </c>
      <c r="H87" s="40"/>
      <c r="K87" s="7"/>
    </row>
    <row r="88" spans="1:11" s="8" customFormat="1" ht="11.25" x14ac:dyDescent="0.2">
      <c r="A88" s="33">
        <v>76</v>
      </c>
      <c r="B88" s="31" t="s">
        <v>121</v>
      </c>
      <c r="C88" s="34" t="s">
        <v>310</v>
      </c>
      <c r="D88" s="48">
        <v>25</v>
      </c>
      <c r="E88" s="50">
        <v>462.57</v>
      </c>
      <c r="F88" s="58"/>
      <c r="G88" s="35" t="str">
        <f t="shared" si="1"/>
        <v/>
      </c>
      <c r="H88" s="40"/>
      <c r="K88" s="7"/>
    </row>
    <row r="89" spans="1:11" s="8" customFormat="1" ht="11.25" x14ac:dyDescent="0.2">
      <c r="A89" s="33">
        <v>77</v>
      </c>
      <c r="B89" s="31" t="s">
        <v>122</v>
      </c>
      <c r="C89" s="34" t="s">
        <v>310</v>
      </c>
      <c r="D89" s="48">
        <v>25</v>
      </c>
      <c r="E89" s="50">
        <v>708.22</v>
      </c>
      <c r="F89" s="58"/>
      <c r="G89" s="35" t="str">
        <f t="shared" si="1"/>
        <v/>
      </c>
      <c r="H89" s="40"/>
      <c r="K89" s="7"/>
    </row>
    <row r="90" spans="1:11" s="8" customFormat="1" ht="11.25" x14ac:dyDescent="0.2">
      <c r="A90" s="33">
        <v>78</v>
      </c>
      <c r="B90" s="31" t="s">
        <v>123</v>
      </c>
      <c r="C90" s="34" t="s">
        <v>310</v>
      </c>
      <c r="D90" s="48">
        <v>25</v>
      </c>
      <c r="E90" s="50">
        <v>2027.38</v>
      </c>
      <c r="F90" s="58"/>
      <c r="G90" s="35" t="str">
        <f t="shared" si="1"/>
        <v/>
      </c>
      <c r="H90" s="40"/>
      <c r="K90" s="7"/>
    </row>
    <row r="91" spans="1:11" s="8" customFormat="1" ht="11.25" x14ac:dyDescent="0.2">
      <c r="A91" s="33">
        <v>79</v>
      </c>
      <c r="B91" s="31" t="s">
        <v>124</v>
      </c>
      <c r="C91" s="34" t="s">
        <v>310</v>
      </c>
      <c r="D91" s="48">
        <v>25</v>
      </c>
      <c r="E91" s="50">
        <v>845.56</v>
      </c>
      <c r="F91" s="58"/>
      <c r="G91" s="35" t="str">
        <f t="shared" si="1"/>
        <v/>
      </c>
      <c r="H91" s="40"/>
      <c r="K91" s="7"/>
    </row>
    <row r="92" spans="1:11" s="8" customFormat="1" ht="11.25" x14ac:dyDescent="0.2">
      <c r="A92" s="33">
        <v>80</v>
      </c>
      <c r="B92" s="31" t="s">
        <v>125</v>
      </c>
      <c r="C92" s="34" t="s">
        <v>310</v>
      </c>
      <c r="D92" s="48">
        <v>25</v>
      </c>
      <c r="E92" s="50">
        <v>1400</v>
      </c>
      <c r="F92" s="58"/>
      <c r="G92" s="35" t="str">
        <f t="shared" si="1"/>
        <v/>
      </c>
      <c r="H92" s="40"/>
      <c r="K92" s="7"/>
    </row>
    <row r="93" spans="1:11" s="8" customFormat="1" ht="11.25" x14ac:dyDescent="0.2">
      <c r="A93" s="33">
        <v>81</v>
      </c>
      <c r="B93" s="31" t="s">
        <v>126</v>
      </c>
      <c r="C93" s="34" t="s">
        <v>310</v>
      </c>
      <c r="D93" s="48">
        <v>25</v>
      </c>
      <c r="E93" s="50">
        <v>398.5</v>
      </c>
      <c r="F93" s="58"/>
      <c r="G93" s="35" t="str">
        <f t="shared" si="1"/>
        <v/>
      </c>
      <c r="H93" s="40"/>
      <c r="K93" s="7"/>
    </row>
    <row r="94" spans="1:11" s="8" customFormat="1" ht="11.25" x14ac:dyDescent="0.2">
      <c r="A94" s="33">
        <v>82</v>
      </c>
      <c r="B94" s="31" t="s">
        <v>127</v>
      </c>
      <c r="C94" s="34" t="s">
        <v>310</v>
      </c>
      <c r="D94" s="48">
        <v>25</v>
      </c>
      <c r="E94" s="50">
        <v>455</v>
      </c>
      <c r="F94" s="58"/>
      <c r="G94" s="35" t="str">
        <f t="shared" si="1"/>
        <v/>
      </c>
      <c r="H94" s="40"/>
      <c r="K94" s="7"/>
    </row>
    <row r="95" spans="1:11" s="8" customFormat="1" ht="11.25" x14ac:dyDescent="0.2">
      <c r="A95" s="33">
        <v>83</v>
      </c>
      <c r="B95" s="31" t="s">
        <v>128</v>
      </c>
      <c r="C95" s="34" t="s">
        <v>310</v>
      </c>
      <c r="D95" s="48">
        <v>25</v>
      </c>
      <c r="E95" s="50">
        <v>874.89</v>
      </c>
      <c r="F95" s="58"/>
      <c r="G95" s="35" t="str">
        <f t="shared" si="1"/>
        <v/>
      </c>
      <c r="H95" s="40"/>
      <c r="K95" s="7"/>
    </row>
    <row r="96" spans="1:11" s="8" customFormat="1" ht="11.25" x14ac:dyDescent="0.2">
      <c r="A96" s="33">
        <v>84</v>
      </c>
      <c r="B96" s="31" t="s">
        <v>129</v>
      </c>
      <c r="C96" s="34" t="s">
        <v>310</v>
      </c>
      <c r="D96" s="48">
        <v>25</v>
      </c>
      <c r="E96" s="50">
        <v>963.06</v>
      </c>
      <c r="F96" s="58"/>
      <c r="G96" s="35" t="str">
        <f t="shared" si="1"/>
        <v/>
      </c>
      <c r="H96" s="40"/>
      <c r="K96" s="7"/>
    </row>
    <row r="97" spans="1:11" s="8" customFormat="1" ht="11.25" x14ac:dyDescent="0.2">
      <c r="A97" s="33">
        <v>85</v>
      </c>
      <c r="B97" s="31" t="s">
        <v>130</v>
      </c>
      <c r="C97" s="34" t="s">
        <v>310</v>
      </c>
      <c r="D97" s="48">
        <v>25</v>
      </c>
      <c r="E97" s="50">
        <v>963.06</v>
      </c>
      <c r="F97" s="58"/>
      <c r="G97" s="35" t="str">
        <f t="shared" si="1"/>
        <v/>
      </c>
      <c r="H97" s="40"/>
      <c r="K97" s="7"/>
    </row>
    <row r="98" spans="1:11" s="8" customFormat="1" ht="11.25" x14ac:dyDescent="0.2">
      <c r="A98" s="33">
        <v>86</v>
      </c>
      <c r="B98" s="31" t="s">
        <v>131</v>
      </c>
      <c r="C98" s="34" t="s">
        <v>310</v>
      </c>
      <c r="D98" s="48">
        <v>25</v>
      </c>
      <c r="E98" s="50">
        <v>725</v>
      </c>
      <c r="F98" s="58"/>
      <c r="G98" s="35" t="str">
        <f t="shared" si="1"/>
        <v/>
      </c>
      <c r="H98" s="40"/>
      <c r="K98" s="7"/>
    </row>
    <row r="99" spans="1:11" s="8" customFormat="1" ht="11.25" x14ac:dyDescent="0.2">
      <c r="A99" s="33">
        <v>87</v>
      </c>
      <c r="B99" s="31" t="s">
        <v>132</v>
      </c>
      <c r="C99" s="34" t="s">
        <v>310</v>
      </c>
      <c r="D99" s="48">
        <v>25</v>
      </c>
      <c r="E99" s="50">
        <v>830</v>
      </c>
      <c r="F99" s="58"/>
      <c r="G99" s="35" t="str">
        <f t="shared" si="1"/>
        <v/>
      </c>
      <c r="H99" s="40"/>
      <c r="K99" s="7"/>
    </row>
    <row r="100" spans="1:11" s="8" customFormat="1" ht="11.25" x14ac:dyDescent="0.2">
      <c r="A100" s="33">
        <v>88</v>
      </c>
      <c r="B100" s="31" t="s">
        <v>133</v>
      </c>
      <c r="C100" s="34" t="s">
        <v>310</v>
      </c>
      <c r="D100" s="48">
        <v>25</v>
      </c>
      <c r="E100" s="50">
        <v>830</v>
      </c>
      <c r="F100" s="58"/>
      <c r="G100" s="35" t="str">
        <f t="shared" si="1"/>
        <v/>
      </c>
      <c r="H100" s="40"/>
      <c r="K100" s="7"/>
    </row>
    <row r="101" spans="1:11" s="8" customFormat="1" ht="11.25" x14ac:dyDescent="0.2">
      <c r="A101" s="33">
        <v>89</v>
      </c>
      <c r="B101" s="31" t="s">
        <v>134</v>
      </c>
      <c r="C101" s="34" t="s">
        <v>310</v>
      </c>
      <c r="D101" s="48">
        <v>25</v>
      </c>
      <c r="E101" s="50">
        <v>493.15</v>
      </c>
      <c r="F101" s="58"/>
      <c r="G101" s="35" t="str">
        <f t="shared" si="1"/>
        <v/>
      </c>
      <c r="H101" s="40"/>
      <c r="K101" s="7"/>
    </row>
    <row r="102" spans="1:11" s="8" customFormat="1" ht="11.25" x14ac:dyDescent="0.2">
      <c r="A102" s="33">
        <v>90</v>
      </c>
      <c r="B102" s="31" t="s">
        <v>135</v>
      </c>
      <c r="C102" s="34" t="s">
        <v>310</v>
      </c>
      <c r="D102" s="48">
        <v>25</v>
      </c>
      <c r="E102" s="50">
        <v>846.82</v>
      </c>
      <c r="F102" s="58"/>
      <c r="G102" s="35" t="str">
        <f t="shared" si="1"/>
        <v/>
      </c>
      <c r="H102" s="40"/>
      <c r="K102" s="7"/>
    </row>
    <row r="103" spans="1:11" s="8" customFormat="1" ht="11.25" x14ac:dyDescent="0.2">
      <c r="A103" s="33">
        <v>91</v>
      </c>
      <c r="B103" s="31" t="s">
        <v>136</v>
      </c>
      <c r="C103" s="34" t="s">
        <v>310</v>
      </c>
      <c r="D103" s="48">
        <v>25</v>
      </c>
      <c r="E103" s="50">
        <v>846.82</v>
      </c>
      <c r="F103" s="58"/>
      <c r="G103" s="35" t="str">
        <f t="shared" si="1"/>
        <v/>
      </c>
      <c r="H103" s="40"/>
      <c r="K103" s="7"/>
    </row>
    <row r="104" spans="1:11" s="8" customFormat="1" ht="22.5" x14ac:dyDescent="0.2">
      <c r="A104" s="33">
        <v>92</v>
      </c>
      <c r="B104" s="31" t="s">
        <v>137</v>
      </c>
      <c r="C104" s="34" t="s">
        <v>310</v>
      </c>
      <c r="D104" s="48">
        <v>25</v>
      </c>
      <c r="E104" s="50">
        <v>550</v>
      </c>
      <c r="F104" s="58"/>
      <c r="G104" s="35" t="str">
        <f t="shared" si="1"/>
        <v/>
      </c>
      <c r="H104" s="40"/>
      <c r="K104" s="7"/>
    </row>
    <row r="105" spans="1:11" s="8" customFormat="1" ht="11.25" x14ac:dyDescent="0.2">
      <c r="A105" s="33">
        <v>93</v>
      </c>
      <c r="B105" s="31" t="s">
        <v>138</v>
      </c>
      <c r="C105" s="34" t="s">
        <v>310</v>
      </c>
      <c r="D105" s="48">
        <v>25</v>
      </c>
      <c r="E105" s="50">
        <v>470</v>
      </c>
      <c r="F105" s="58"/>
      <c r="G105" s="35" t="str">
        <f t="shared" si="1"/>
        <v/>
      </c>
      <c r="H105" s="40"/>
      <c r="K105" s="7"/>
    </row>
    <row r="106" spans="1:11" s="8" customFormat="1" ht="11.25" x14ac:dyDescent="0.2">
      <c r="A106" s="33">
        <v>94</v>
      </c>
      <c r="B106" s="31" t="s">
        <v>139</v>
      </c>
      <c r="C106" s="34" t="s">
        <v>310</v>
      </c>
      <c r="D106" s="48">
        <v>25</v>
      </c>
      <c r="E106" s="50">
        <v>470</v>
      </c>
      <c r="F106" s="58"/>
      <c r="G106" s="35" t="str">
        <f t="shared" si="1"/>
        <v/>
      </c>
      <c r="H106" s="40"/>
      <c r="K106" s="7"/>
    </row>
    <row r="107" spans="1:11" s="8" customFormat="1" ht="11.25" x14ac:dyDescent="0.2">
      <c r="A107" s="33">
        <v>95</v>
      </c>
      <c r="B107" s="31" t="s">
        <v>140</v>
      </c>
      <c r="C107" s="34" t="s">
        <v>310</v>
      </c>
      <c r="D107" s="48">
        <v>20</v>
      </c>
      <c r="E107" s="50">
        <v>530.51</v>
      </c>
      <c r="F107" s="58"/>
      <c r="G107" s="35" t="str">
        <f t="shared" si="1"/>
        <v/>
      </c>
      <c r="H107" s="40"/>
      <c r="K107" s="7"/>
    </row>
    <row r="108" spans="1:11" s="8" customFormat="1" ht="11.25" x14ac:dyDescent="0.2">
      <c r="A108" s="33">
        <v>96</v>
      </c>
      <c r="B108" s="31" t="s">
        <v>141</v>
      </c>
      <c r="C108" s="34" t="s">
        <v>310</v>
      </c>
      <c r="D108" s="48">
        <v>50</v>
      </c>
      <c r="E108" s="50">
        <v>395</v>
      </c>
      <c r="F108" s="58"/>
      <c r="G108" s="35" t="str">
        <f t="shared" si="1"/>
        <v/>
      </c>
      <c r="H108" s="40"/>
      <c r="K108" s="7"/>
    </row>
    <row r="109" spans="1:11" s="8" customFormat="1" ht="11.25" x14ac:dyDescent="0.2">
      <c r="A109" s="33">
        <v>97</v>
      </c>
      <c r="B109" s="31" t="s">
        <v>142</v>
      </c>
      <c r="C109" s="34" t="s">
        <v>310</v>
      </c>
      <c r="D109" s="48">
        <v>20</v>
      </c>
      <c r="E109" s="50">
        <v>443.33</v>
      </c>
      <c r="F109" s="58"/>
      <c r="G109" s="35" t="str">
        <f t="shared" si="1"/>
        <v/>
      </c>
      <c r="H109" s="40"/>
      <c r="K109" s="7"/>
    </row>
    <row r="110" spans="1:11" s="8" customFormat="1" ht="11.25" x14ac:dyDescent="0.2">
      <c r="A110" s="33">
        <v>98</v>
      </c>
      <c r="B110" s="31" t="s">
        <v>143</v>
      </c>
      <c r="C110" s="34" t="s">
        <v>310</v>
      </c>
      <c r="D110" s="48">
        <v>50</v>
      </c>
      <c r="E110" s="50">
        <v>547.94000000000005</v>
      </c>
      <c r="F110" s="58"/>
      <c r="G110" s="35" t="str">
        <f t="shared" si="1"/>
        <v/>
      </c>
      <c r="H110" s="40"/>
      <c r="K110" s="7"/>
    </row>
    <row r="111" spans="1:11" s="8" customFormat="1" ht="11.25" x14ac:dyDescent="0.2">
      <c r="A111" s="33">
        <v>99</v>
      </c>
      <c r="B111" s="31" t="s">
        <v>144</v>
      </c>
      <c r="C111" s="34" t="s">
        <v>310</v>
      </c>
      <c r="D111" s="48">
        <v>50</v>
      </c>
      <c r="E111" s="50">
        <v>856.78</v>
      </c>
      <c r="F111" s="58"/>
      <c r="G111" s="35" t="str">
        <f t="shared" si="1"/>
        <v/>
      </c>
      <c r="H111" s="40"/>
      <c r="K111" s="7"/>
    </row>
    <row r="112" spans="1:11" s="8" customFormat="1" ht="11.25" x14ac:dyDescent="0.2">
      <c r="A112" s="33">
        <v>100</v>
      </c>
      <c r="B112" s="31" t="s">
        <v>145</v>
      </c>
      <c r="C112" s="34" t="s">
        <v>310</v>
      </c>
      <c r="D112" s="48">
        <v>50</v>
      </c>
      <c r="E112" s="50">
        <v>856.78</v>
      </c>
      <c r="F112" s="58"/>
      <c r="G112" s="35" t="str">
        <f t="shared" si="1"/>
        <v/>
      </c>
      <c r="H112" s="40"/>
      <c r="K112" s="7"/>
    </row>
    <row r="113" spans="1:11" s="8" customFormat="1" ht="11.25" x14ac:dyDescent="0.2">
      <c r="A113" s="33">
        <v>101</v>
      </c>
      <c r="B113" s="31" t="s">
        <v>146</v>
      </c>
      <c r="C113" s="34" t="s">
        <v>310</v>
      </c>
      <c r="D113" s="48">
        <v>20</v>
      </c>
      <c r="E113" s="50">
        <v>860</v>
      </c>
      <c r="F113" s="58"/>
      <c r="G113" s="35" t="str">
        <f t="shared" si="1"/>
        <v/>
      </c>
      <c r="H113" s="40"/>
      <c r="K113" s="7"/>
    </row>
    <row r="114" spans="1:11" s="8" customFormat="1" ht="11.25" x14ac:dyDescent="0.2">
      <c r="A114" s="33">
        <v>102</v>
      </c>
      <c r="B114" s="31" t="s">
        <v>147</v>
      </c>
      <c r="C114" s="34" t="s">
        <v>310</v>
      </c>
      <c r="D114" s="48">
        <v>20</v>
      </c>
      <c r="E114" s="50">
        <v>822.69</v>
      </c>
      <c r="F114" s="58"/>
      <c r="G114" s="35" t="str">
        <f t="shared" si="1"/>
        <v/>
      </c>
      <c r="H114" s="40"/>
      <c r="K114" s="7"/>
    </row>
    <row r="115" spans="1:11" s="8" customFormat="1" ht="11.25" x14ac:dyDescent="0.2">
      <c r="A115" s="33">
        <v>103</v>
      </c>
      <c r="B115" s="31" t="s">
        <v>148</v>
      </c>
      <c r="C115" s="34" t="s">
        <v>310</v>
      </c>
      <c r="D115" s="48">
        <v>20</v>
      </c>
      <c r="E115" s="50">
        <v>615.1</v>
      </c>
      <c r="F115" s="58"/>
      <c r="G115" s="35" t="str">
        <f t="shared" si="1"/>
        <v/>
      </c>
      <c r="H115" s="40"/>
      <c r="K115" s="7"/>
    </row>
    <row r="116" spans="1:11" s="8" customFormat="1" ht="11.25" x14ac:dyDescent="0.2">
      <c r="A116" s="33">
        <v>104</v>
      </c>
      <c r="B116" s="31" t="s">
        <v>149</v>
      </c>
      <c r="C116" s="34" t="s">
        <v>310</v>
      </c>
      <c r="D116" s="48">
        <v>20</v>
      </c>
      <c r="E116" s="50">
        <v>615.1</v>
      </c>
      <c r="F116" s="58"/>
      <c r="G116" s="35" t="str">
        <f t="shared" si="1"/>
        <v/>
      </c>
      <c r="H116" s="40"/>
      <c r="K116" s="7"/>
    </row>
    <row r="117" spans="1:11" s="8" customFormat="1" ht="11.25" x14ac:dyDescent="0.2">
      <c r="A117" s="33">
        <v>105</v>
      </c>
      <c r="B117" s="31" t="s">
        <v>150</v>
      </c>
      <c r="C117" s="34" t="s">
        <v>310</v>
      </c>
      <c r="D117" s="48">
        <v>10</v>
      </c>
      <c r="E117" s="50">
        <v>615.1</v>
      </c>
      <c r="F117" s="58"/>
      <c r="G117" s="35" t="str">
        <f t="shared" si="1"/>
        <v/>
      </c>
      <c r="H117" s="40"/>
      <c r="K117" s="7"/>
    </row>
    <row r="118" spans="1:11" s="8" customFormat="1" ht="11.25" x14ac:dyDescent="0.2">
      <c r="A118" s="33">
        <v>106</v>
      </c>
      <c r="B118" s="31" t="s">
        <v>151</v>
      </c>
      <c r="C118" s="34" t="s">
        <v>310</v>
      </c>
      <c r="D118" s="48">
        <v>10</v>
      </c>
      <c r="E118" s="50">
        <v>478.2</v>
      </c>
      <c r="F118" s="58"/>
      <c r="G118" s="35" t="str">
        <f t="shared" si="1"/>
        <v/>
      </c>
      <c r="H118" s="40"/>
      <c r="K118" s="7"/>
    </row>
    <row r="119" spans="1:11" s="8" customFormat="1" ht="11.25" x14ac:dyDescent="0.2">
      <c r="A119" s="33">
        <v>107</v>
      </c>
      <c r="B119" s="31" t="s">
        <v>152</v>
      </c>
      <c r="C119" s="34" t="s">
        <v>310</v>
      </c>
      <c r="D119" s="48">
        <v>25</v>
      </c>
      <c r="E119" s="50">
        <v>1074.8</v>
      </c>
      <c r="F119" s="58"/>
      <c r="G119" s="35" t="str">
        <f t="shared" si="1"/>
        <v/>
      </c>
      <c r="H119" s="40"/>
      <c r="K119" s="7"/>
    </row>
    <row r="120" spans="1:11" s="8" customFormat="1" ht="11.25" x14ac:dyDescent="0.2">
      <c r="A120" s="33">
        <v>108</v>
      </c>
      <c r="B120" s="31" t="s">
        <v>153</v>
      </c>
      <c r="C120" s="34" t="s">
        <v>310</v>
      </c>
      <c r="D120" s="48">
        <v>25</v>
      </c>
      <c r="E120" s="50">
        <v>1074.8</v>
      </c>
      <c r="F120" s="58"/>
      <c r="G120" s="35" t="str">
        <f t="shared" si="1"/>
        <v/>
      </c>
      <c r="H120" s="40"/>
      <c r="K120" s="7"/>
    </row>
    <row r="121" spans="1:11" s="8" customFormat="1" ht="11.25" x14ac:dyDescent="0.2">
      <c r="A121" s="33">
        <v>109</v>
      </c>
      <c r="B121" s="31" t="s">
        <v>154</v>
      </c>
      <c r="C121" s="34" t="s">
        <v>310</v>
      </c>
      <c r="D121" s="48">
        <v>200</v>
      </c>
      <c r="E121" s="50">
        <v>216.64</v>
      </c>
      <c r="F121" s="58"/>
      <c r="G121" s="35" t="str">
        <f t="shared" si="1"/>
        <v/>
      </c>
      <c r="H121" s="40"/>
      <c r="K121" s="7"/>
    </row>
    <row r="122" spans="1:11" s="8" customFormat="1" ht="11.25" x14ac:dyDescent="0.2">
      <c r="A122" s="33">
        <v>110</v>
      </c>
      <c r="B122" s="31" t="s">
        <v>155</v>
      </c>
      <c r="C122" s="34" t="s">
        <v>310</v>
      </c>
      <c r="D122" s="48">
        <v>200</v>
      </c>
      <c r="E122" s="50">
        <v>214.97</v>
      </c>
      <c r="F122" s="58"/>
      <c r="G122" s="35" t="str">
        <f t="shared" si="1"/>
        <v/>
      </c>
      <c r="H122" s="40"/>
      <c r="K122" s="7"/>
    </row>
    <row r="123" spans="1:11" s="8" customFormat="1" ht="11.25" x14ac:dyDescent="0.2">
      <c r="A123" s="33">
        <v>111</v>
      </c>
      <c r="B123" s="31" t="s">
        <v>156</v>
      </c>
      <c r="C123" s="34" t="s">
        <v>310</v>
      </c>
      <c r="D123" s="48">
        <v>100</v>
      </c>
      <c r="E123" s="50">
        <v>278.99</v>
      </c>
      <c r="F123" s="58"/>
      <c r="G123" s="35" t="str">
        <f t="shared" si="1"/>
        <v/>
      </c>
      <c r="H123" s="40"/>
      <c r="K123" s="7"/>
    </row>
    <row r="124" spans="1:11" s="8" customFormat="1" ht="11.25" x14ac:dyDescent="0.2">
      <c r="A124" s="33">
        <v>112</v>
      </c>
      <c r="B124" s="31" t="s">
        <v>157</v>
      </c>
      <c r="C124" s="34" t="s">
        <v>310</v>
      </c>
      <c r="D124" s="48">
        <v>100</v>
      </c>
      <c r="E124" s="50">
        <v>225.15</v>
      </c>
      <c r="F124" s="58"/>
      <c r="G124" s="35" t="str">
        <f t="shared" si="1"/>
        <v/>
      </c>
      <c r="H124" s="40"/>
      <c r="K124" s="7"/>
    </row>
    <row r="125" spans="1:11" s="8" customFormat="1" ht="11.25" x14ac:dyDescent="0.2">
      <c r="A125" s="33">
        <v>113</v>
      </c>
      <c r="B125" s="31" t="s">
        <v>158</v>
      </c>
      <c r="C125" s="34" t="s">
        <v>310</v>
      </c>
      <c r="D125" s="48">
        <v>150</v>
      </c>
      <c r="E125" s="50">
        <v>318.85000000000002</v>
      </c>
      <c r="F125" s="58"/>
      <c r="G125" s="35" t="str">
        <f t="shared" si="1"/>
        <v/>
      </c>
      <c r="H125" s="40"/>
      <c r="K125" s="7"/>
    </row>
    <row r="126" spans="1:11" s="8" customFormat="1" ht="11.25" x14ac:dyDescent="0.2">
      <c r="A126" s="33">
        <v>114</v>
      </c>
      <c r="B126" s="31" t="s">
        <v>159</v>
      </c>
      <c r="C126" s="34" t="s">
        <v>310</v>
      </c>
      <c r="D126" s="48">
        <v>150</v>
      </c>
      <c r="E126" s="50">
        <v>226</v>
      </c>
      <c r="F126" s="58"/>
      <c r="G126" s="35" t="str">
        <f t="shared" si="1"/>
        <v/>
      </c>
      <c r="H126" s="40"/>
      <c r="K126" s="7"/>
    </row>
    <row r="127" spans="1:11" s="8" customFormat="1" ht="11.25" x14ac:dyDescent="0.2">
      <c r="A127" s="33">
        <v>115</v>
      </c>
      <c r="B127" s="31" t="s">
        <v>160</v>
      </c>
      <c r="C127" s="34" t="s">
        <v>310</v>
      </c>
      <c r="D127" s="48">
        <v>500</v>
      </c>
      <c r="E127" s="50">
        <v>186.55</v>
      </c>
      <c r="F127" s="58"/>
      <c r="G127" s="35" t="str">
        <f t="shared" si="1"/>
        <v/>
      </c>
      <c r="H127" s="40"/>
      <c r="K127" s="7"/>
    </row>
    <row r="128" spans="1:11" s="8" customFormat="1" ht="11.25" x14ac:dyDescent="0.2">
      <c r="A128" s="33">
        <v>116</v>
      </c>
      <c r="B128" s="31" t="s">
        <v>161</v>
      </c>
      <c r="C128" s="34" t="s">
        <v>310</v>
      </c>
      <c r="D128" s="48">
        <v>50</v>
      </c>
      <c r="E128" s="50">
        <v>32.380000000000003</v>
      </c>
      <c r="F128" s="58"/>
      <c r="G128" s="35" t="str">
        <f t="shared" si="1"/>
        <v/>
      </c>
      <c r="H128" s="40"/>
      <c r="K128" s="7"/>
    </row>
    <row r="129" spans="1:11" s="8" customFormat="1" ht="11.25" x14ac:dyDescent="0.2">
      <c r="A129" s="33">
        <v>117</v>
      </c>
      <c r="B129" s="31" t="s">
        <v>162</v>
      </c>
      <c r="C129" s="34" t="s">
        <v>310</v>
      </c>
      <c r="D129" s="48">
        <v>25</v>
      </c>
      <c r="E129" s="50">
        <v>102.45</v>
      </c>
      <c r="F129" s="58"/>
      <c r="G129" s="35" t="str">
        <f t="shared" si="1"/>
        <v/>
      </c>
      <c r="H129" s="40"/>
      <c r="K129" s="7"/>
    </row>
    <row r="130" spans="1:11" s="8" customFormat="1" ht="11.25" x14ac:dyDescent="0.2">
      <c r="A130" s="33">
        <v>118</v>
      </c>
      <c r="B130" s="31" t="s">
        <v>163</v>
      </c>
      <c r="C130" s="34" t="s">
        <v>310</v>
      </c>
      <c r="D130" s="48">
        <v>25</v>
      </c>
      <c r="E130" s="50">
        <v>191.08</v>
      </c>
      <c r="F130" s="58"/>
      <c r="G130" s="35" t="str">
        <f t="shared" si="1"/>
        <v/>
      </c>
      <c r="H130" s="40"/>
      <c r="K130" s="7"/>
    </row>
    <row r="131" spans="1:11" s="8" customFormat="1" ht="11.25" x14ac:dyDescent="0.2">
      <c r="A131" s="33">
        <v>119</v>
      </c>
      <c r="B131" s="31" t="s">
        <v>164</v>
      </c>
      <c r="C131" s="34" t="s">
        <v>310</v>
      </c>
      <c r="D131" s="48">
        <v>25</v>
      </c>
      <c r="E131" s="50">
        <v>143.31</v>
      </c>
      <c r="F131" s="58"/>
      <c r="G131" s="35" t="str">
        <f t="shared" si="1"/>
        <v/>
      </c>
      <c r="H131" s="40"/>
      <c r="K131" s="7"/>
    </row>
    <row r="132" spans="1:11" s="8" customFormat="1" ht="11.25" x14ac:dyDescent="0.2">
      <c r="A132" s="33">
        <v>120</v>
      </c>
      <c r="B132" s="31" t="s">
        <v>165</v>
      </c>
      <c r="C132" s="34" t="s">
        <v>310</v>
      </c>
      <c r="D132" s="48">
        <v>25</v>
      </c>
      <c r="E132" s="50">
        <v>95.54</v>
      </c>
      <c r="F132" s="58"/>
      <c r="G132" s="35" t="str">
        <f t="shared" si="1"/>
        <v/>
      </c>
      <c r="H132" s="40"/>
      <c r="K132" s="7"/>
    </row>
    <row r="133" spans="1:11" s="8" customFormat="1" ht="11.25" x14ac:dyDescent="0.2">
      <c r="A133" s="33">
        <v>121</v>
      </c>
      <c r="B133" s="31" t="s">
        <v>166</v>
      </c>
      <c r="C133" s="34" t="s">
        <v>310</v>
      </c>
      <c r="D133" s="48">
        <v>25</v>
      </c>
      <c r="E133" s="50">
        <v>129.51</v>
      </c>
      <c r="F133" s="58"/>
      <c r="G133" s="35" t="str">
        <f t="shared" si="1"/>
        <v/>
      </c>
      <c r="H133" s="40"/>
      <c r="K133" s="7"/>
    </row>
    <row r="134" spans="1:11" s="8" customFormat="1" ht="11.25" x14ac:dyDescent="0.2">
      <c r="A134" s="33">
        <v>122</v>
      </c>
      <c r="B134" s="31" t="s">
        <v>167</v>
      </c>
      <c r="C134" s="34" t="s">
        <v>310</v>
      </c>
      <c r="D134" s="48">
        <v>25</v>
      </c>
      <c r="E134" s="50">
        <v>95.54</v>
      </c>
      <c r="F134" s="58"/>
      <c r="G134" s="35" t="str">
        <f t="shared" si="1"/>
        <v/>
      </c>
      <c r="H134" s="40"/>
      <c r="K134" s="7"/>
    </row>
    <row r="135" spans="1:11" s="8" customFormat="1" ht="11.25" x14ac:dyDescent="0.2">
      <c r="A135" s="33">
        <v>123</v>
      </c>
      <c r="B135" s="31" t="s">
        <v>168</v>
      </c>
      <c r="C135" s="34" t="s">
        <v>310</v>
      </c>
      <c r="D135" s="48">
        <v>25</v>
      </c>
      <c r="E135" s="50">
        <v>95.54</v>
      </c>
      <c r="F135" s="58"/>
      <c r="G135" s="35" t="str">
        <f t="shared" si="1"/>
        <v/>
      </c>
      <c r="H135" s="40"/>
      <c r="K135" s="7"/>
    </row>
    <row r="136" spans="1:11" s="8" customFormat="1" ht="11.25" x14ac:dyDescent="0.2">
      <c r="A136" s="33">
        <v>124</v>
      </c>
      <c r="B136" s="31" t="s">
        <v>169</v>
      </c>
      <c r="C136" s="34" t="s">
        <v>310</v>
      </c>
      <c r="D136" s="48">
        <v>25</v>
      </c>
      <c r="E136" s="50">
        <v>82.56</v>
      </c>
      <c r="F136" s="58"/>
      <c r="G136" s="35" t="str">
        <f t="shared" si="1"/>
        <v/>
      </c>
      <c r="H136" s="40"/>
      <c r="K136" s="7"/>
    </row>
    <row r="137" spans="1:11" s="8" customFormat="1" ht="11.25" x14ac:dyDescent="0.2">
      <c r="A137" s="33">
        <v>125</v>
      </c>
      <c r="B137" s="31" t="s">
        <v>170</v>
      </c>
      <c r="C137" s="34" t="s">
        <v>310</v>
      </c>
      <c r="D137" s="48">
        <v>25</v>
      </c>
      <c r="E137" s="50">
        <v>95.54</v>
      </c>
      <c r="F137" s="58"/>
      <c r="G137" s="35" t="str">
        <f t="shared" si="1"/>
        <v/>
      </c>
      <c r="H137" s="40"/>
      <c r="K137" s="7"/>
    </row>
    <row r="138" spans="1:11" s="8" customFormat="1" ht="11.25" x14ac:dyDescent="0.2">
      <c r="A138" s="33">
        <v>126</v>
      </c>
      <c r="B138" s="31" t="s">
        <v>171</v>
      </c>
      <c r="C138" s="34" t="s">
        <v>310</v>
      </c>
      <c r="D138" s="48">
        <v>25</v>
      </c>
      <c r="E138" s="50">
        <v>82.84</v>
      </c>
      <c r="F138" s="58"/>
      <c r="G138" s="35" t="str">
        <f t="shared" si="1"/>
        <v/>
      </c>
      <c r="H138" s="40"/>
      <c r="K138" s="7"/>
    </row>
    <row r="139" spans="1:11" s="8" customFormat="1" ht="11.25" x14ac:dyDescent="0.2">
      <c r="A139" s="33">
        <v>127</v>
      </c>
      <c r="B139" s="31" t="s">
        <v>172</v>
      </c>
      <c r="C139" s="34" t="s">
        <v>310</v>
      </c>
      <c r="D139" s="48">
        <v>25</v>
      </c>
      <c r="E139" s="50">
        <v>76.75</v>
      </c>
      <c r="F139" s="58"/>
      <c r="G139" s="35" t="str">
        <f t="shared" si="1"/>
        <v/>
      </c>
      <c r="H139" s="40"/>
      <c r="K139" s="7"/>
    </row>
    <row r="140" spans="1:11" s="8" customFormat="1" ht="11.25" x14ac:dyDescent="0.2">
      <c r="A140" s="33">
        <v>128</v>
      </c>
      <c r="B140" s="31" t="s">
        <v>173</v>
      </c>
      <c r="C140" s="34" t="s">
        <v>310</v>
      </c>
      <c r="D140" s="48">
        <v>25</v>
      </c>
      <c r="E140" s="50">
        <v>86.34</v>
      </c>
      <c r="F140" s="58"/>
      <c r="G140" s="35" t="str">
        <f t="shared" si="1"/>
        <v/>
      </c>
      <c r="H140" s="40"/>
      <c r="K140" s="7"/>
    </row>
    <row r="141" spans="1:11" s="8" customFormat="1" ht="11.25" x14ac:dyDescent="0.2">
      <c r="A141" s="33">
        <v>129</v>
      </c>
      <c r="B141" s="31" t="s">
        <v>174</v>
      </c>
      <c r="C141" s="34" t="s">
        <v>310</v>
      </c>
      <c r="D141" s="48">
        <v>25</v>
      </c>
      <c r="E141" s="50">
        <v>86.88</v>
      </c>
      <c r="F141" s="58"/>
      <c r="G141" s="35" t="str">
        <f t="shared" si="1"/>
        <v/>
      </c>
      <c r="H141" s="40"/>
      <c r="K141" s="7"/>
    </row>
    <row r="142" spans="1:11" s="8" customFormat="1" ht="11.25" x14ac:dyDescent="0.2">
      <c r="A142" s="33">
        <v>130</v>
      </c>
      <c r="B142" s="31" t="s">
        <v>175</v>
      </c>
      <c r="C142" s="34" t="s">
        <v>310</v>
      </c>
      <c r="D142" s="48">
        <v>25</v>
      </c>
      <c r="E142" s="50">
        <v>86.88</v>
      </c>
      <c r="F142" s="58"/>
      <c r="G142" s="35" t="str">
        <f t="shared" ref="G142:G205" si="2">IF(F142="","",IF(ISTEXT(F142),"NC",F142*D142))</f>
        <v/>
      </c>
      <c r="H142" s="40"/>
      <c r="K142" s="7"/>
    </row>
    <row r="143" spans="1:11" s="8" customFormat="1" ht="11.25" x14ac:dyDescent="0.2">
      <c r="A143" s="33">
        <v>131</v>
      </c>
      <c r="B143" s="31" t="s">
        <v>176</v>
      </c>
      <c r="C143" s="34" t="s">
        <v>310</v>
      </c>
      <c r="D143" s="48">
        <v>25</v>
      </c>
      <c r="E143" s="50">
        <v>101.77</v>
      </c>
      <c r="F143" s="58"/>
      <c r="G143" s="35" t="str">
        <f t="shared" si="2"/>
        <v/>
      </c>
      <c r="H143" s="40"/>
      <c r="K143" s="7"/>
    </row>
    <row r="144" spans="1:11" s="8" customFormat="1" ht="11.25" x14ac:dyDescent="0.2">
      <c r="A144" s="33">
        <v>132</v>
      </c>
      <c r="B144" s="31" t="s">
        <v>177</v>
      </c>
      <c r="C144" s="34" t="s">
        <v>310</v>
      </c>
      <c r="D144" s="48">
        <v>25</v>
      </c>
      <c r="E144" s="50">
        <v>101.77</v>
      </c>
      <c r="F144" s="58"/>
      <c r="G144" s="35" t="str">
        <f t="shared" si="2"/>
        <v/>
      </c>
      <c r="H144" s="40"/>
      <c r="K144" s="7"/>
    </row>
    <row r="145" spans="1:11" s="8" customFormat="1" ht="11.25" x14ac:dyDescent="0.2">
      <c r="A145" s="33">
        <v>133</v>
      </c>
      <c r="B145" s="31" t="s">
        <v>178</v>
      </c>
      <c r="C145" s="34" t="s">
        <v>310</v>
      </c>
      <c r="D145" s="48">
        <v>25</v>
      </c>
      <c r="E145" s="50">
        <v>139.47999999999999</v>
      </c>
      <c r="F145" s="58"/>
      <c r="G145" s="35" t="str">
        <f t="shared" si="2"/>
        <v/>
      </c>
      <c r="H145" s="40"/>
      <c r="K145" s="7"/>
    </row>
    <row r="146" spans="1:11" s="8" customFormat="1" ht="11.25" x14ac:dyDescent="0.2">
      <c r="A146" s="33">
        <v>134</v>
      </c>
      <c r="B146" s="31" t="s">
        <v>179</v>
      </c>
      <c r="C146" s="34" t="s">
        <v>310</v>
      </c>
      <c r="D146" s="48">
        <v>25</v>
      </c>
      <c r="E146" s="50">
        <v>270.20999999999998</v>
      </c>
      <c r="F146" s="58"/>
      <c r="G146" s="35" t="str">
        <f t="shared" si="2"/>
        <v/>
      </c>
      <c r="H146" s="40"/>
      <c r="K146" s="7"/>
    </row>
    <row r="147" spans="1:11" s="8" customFormat="1" ht="11.25" x14ac:dyDescent="0.2">
      <c r="A147" s="33">
        <v>135</v>
      </c>
      <c r="B147" s="31" t="s">
        <v>180</v>
      </c>
      <c r="C147" s="34" t="s">
        <v>310</v>
      </c>
      <c r="D147" s="48">
        <v>25</v>
      </c>
      <c r="E147" s="50">
        <v>95.54</v>
      </c>
      <c r="F147" s="58"/>
      <c r="G147" s="35" t="str">
        <f t="shared" si="2"/>
        <v/>
      </c>
      <c r="H147" s="40"/>
      <c r="K147" s="7"/>
    </row>
    <row r="148" spans="1:11" s="8" customFormat="1" ht="11.25" x14ac:dyDescent="0.2">
      <c r="A148" s="33">
        <v>136</v>
      </c>
      <c r="B148" s="31" t="s">
        <v>181</v>
      </c>
      <c r="C148" s="34" t="s">
        <v>310</v>
      </c>
      <c r="D148" s="48">
        <v>25</v>
      </c>
      <c r="E148" s="50">
        <v>171.77</v>
      </c>
      <c r="F148" s="58"/>
      <c r="G148" s="35" t="str">
        <f t="shared" si="2"/>
        <v/>
      </c>
      <c r="H148" s="40"/>
      <c r="K148" s="7"/>
    </row>
    <row r="149" spans="1:11" s="8" customFormat="1" ht="11.25" x14ac:dyDescent="0.2">
      <c r="A149" s="33">
        <v>137</v>
      </c>
      <c r="B149" s="31" t="s">
        <v>182</v>
      </c>
      <c r="C149" s="34" t="s">
        <v>310</v>
      </c>
      <c r="D149" s="48">
        <v>25</v>
      </c>
      <c r="E149" s="50">
        <v>346.37</v>
      </c>
      <c r="F149" s="58"/>
      <c r="G149" s="35" t="str">
        <f t="shared" si="2"/>
        <v/>
      </c>
      <c r="H149" s="40"/>
      <c r="K149" s="7"/>
    </row>
    <row r="150" spans="1:11" s="8" customFormat="1" ht="11.25" x14ac:dyDescent="0.2">
      <c r="A150" s="33">
        <v>138</v>
      </c>
      <c r="B150" s="31" t="s">
        <v>183</v>
      </c>
      <c r="C150" s="34" t="s">
        <v>310</v>
      </c>
      <c r="D150" s="48">
        <v>25</v>
      </c>
      <c r="E150" s="50">
        <v>95.54</v>
      </c>
      <c r="F150" s="58"/>
      <c r="G150" s="35" t="str">
        <f t="shared" si="2"/>
        <v/>
      </c>
      <c r="H150" s="40"/>
      <c r="K150" s="7"/>
    </row>
    <row r="151" spans="1:11" s="8" customFormat="1" ht="11.25" x14ac:dyDescent="0.2">
      <c r="A151" s="33">
        <v>139</v>
      </c>
      <c r="B151" s="31" t="s">
        <v>184</v>
      </c>
      <c r="C151" s="34" t="s">
        <v>310</v>
      </c>
      <c r="D151" s="48">
        <v>25</v>
      </c>
      <c r="E151" s="50">
        <v>145.72</v>
      </c>
      <c r="F151" s="58"/>
      <c r="G151" s="35" t="str">
        <f t="shared" si="2"/>
        <v/>
      </c>
      <c r="H151" s="40"/>
      <c r="K151" s="7"/>
    </row>
    <row r="152" spans="1:11" s="8" customFormat="1" ht="11.25" x14ac:dyDescent="0.2">
      <c r="A152" s="33">
        <v>140</v>
      </c>
      <c r="B152" s="31" t="s">
        <v>185</v>
      </c>
      <c r="C152" s="34" t="s">
        <v>310</v>
      </c>
      <c r="D152" s="48">
        <v>25</v>
      </c>
      <c r="E152" s="50">
        <v>70.489999999999995</v>
      </c>
      <c r="F152" s="58"/>
      <c r="G152" s="35" t="str">
        <f t="shared" si="2"/>
        <v/>
      </c>
      <c r="H152" s="40"/>
      <c r="K152" s="7"/>
    </row>
    <row r="153" spans="1:11" s="8" customFormat="1" ht="11.25" x14ac:dyDescent="0.2">
      <c r="A153" s="33">
        <v>141</v>
      </c>
      <c r="B153" s="31" t="s">
        <v>186</v>
      </c>
      <c r="C153" s="34" t="s">
        <v>310</v>
      </c>
      <c r="D153" s="48">
        <v>25</v>
      </c>
      <c r="E153" s="50">
        <v>116.77</v>
      </c>
      <c r="F153" s="58"/>
      <c r="G153" s="35" t="str">
        <f t="shared" si="2"/>
        <v/>
      </c>
      <c r="H153" s="40"/>
      <c r="K153" s="7"/>
    </row>
    <row r="154" spans="1:11" s="8" customFormat="1" ht="11.25" x14ac:dyDescent="0.2">
      <c r="A154" s="33">
        <v>142</v>
      </c>
      <c r="B154" s="31" t="s">
        <v>187</v>
      </c>
      <c r="C154" s="34" t="s">
        <v>310</v>
      </c>
      <c r="D154" s="48">
        <v>25</v>
      </c>
      <c r="E154" s="50">
        <v>129.83000000000001</v>
      </c>
      <c r="F154" s="58"/>
      <c r="G154" s="35" t="str">
        <f t="shared" si="2"/>
        <v/>
      </c>
      <c r="H154" s="40"/>
      <c r="K154" s="7"/>
    </row>
    <row r="155" spans="1:11" s="8" customFormat="1" ht="11.25" x14ac:dyDescent="0.2">
      <c r="A155" s="33">
        <v>143</v>
      </c>
      <c r="B155" s="31" t="s">
        <v>188</v>
      </c>
      <c r="C155" s="34" t="s">
        <v>310</v>
      </c>
      <c r="D155" s="48">
        <v>25</v>
      </c>
      <c r="E155" s="50">
        <v>346.37</v>
      </c>
      <c r="F155" s="58"/>
      <c r="G155" s="35" t="str">
        <f t="shared" si="2"/>
        <v/>
      </c>
      <c r="H155" s="40"/>
      <c r="K155" s="7"/>
    </row>
    <row r="156" spans="1:11" s="8" customFormat="1" ht="11.25" x14ac:dyDescent="0.2">
      <c r="A156" s="33">
        <v>144</v>
      </c>
      <c r="B156" s="31" t="s">
        <v>189</v>
      </c>
      <c r="C156" s="34" t="s">
        <v>310</v>
      </c>
      <c r="D156" s="48">
        <v>25</v>
      </c>
      <c r="E156" s="50">
        <v>346.37</v>
      </c>
      <c r="F156" s="58"/>
      <c r="G156" s="35" t="str">
        <f t="shared" si="2"/>
        <v/>
      </c>
      <c r="H156" s="40"/>
      <c r="K156" s="7"/>
    </row>
    <row r="157" spans="1:11" s="8" customFormat="1" ht="11.25" x14ac:dyDescent="0.2">
      <c r="A157" s="33">
        <v>145</v>
      </c>
      <c r="B157" s="31" t="s">
        <v>190</v>
      </c>
      <c r="C157" s="34" t="s">
        <v>310</v>
      </c>
      <c r="D157" s="48">
        <v>25</v>
      </c>
      <c r="E157" s="50">
        <v>122.61</v>
      </c>
      <c r="F157" s="58"/>
      <c r="G157" s="35" t="str">
        <f t="shared" si="2"/>
        <v/>
      </c>
      <c r="H157" s="40"/>
      <c r="K157" s="7"/>
    </row>
    <row r="158" spans="1:11" s="8" customFormat="1" ht="11.25" x14ac:dyDescent="0.2">
      <c r="A158" s="33">
        <v>146</v>
      </c>
      <c r="B158" s="31" t="s">
        <v>191</v>
      </c>
      <c r="C158" s="34" t="s">
        <v>310</v>
      </c>
      <c r="D158" s="48">
        <v>25</v>
      </c>
      <c r="E158" s="50">
        <v>79.739999999999995</v>
      </c>
      <c r="F158" s="58"/>
      <c r="G158" s="35" t="str">
        <f t="shared" si="2"/>
        <v/>
      </c>
      <c r="H158" s="40"/>
      <c r="K158" s="7"/>
    </row>
    <row r="159" spans="1:11" s="8" customFormat="1" ht="11.25" x14ac:dyDescent="0.2">
      <c r="A159" s="33">
        <v>147</v>
      </c>
      <c r="B159" s="31" t="s">
        <v>192</v>
      </c>
      <c r="C159" s="34" t="s">
        <v>310</v>
      </c>
      <c r="D159" s="48">
        <v>25</v>
      </c>
      <c r="E159" s="50">
        <v>95.54</v>
      </c>
      <c r="F159" s="58"/>
      <c r="G159" s="35" t="str">
        <f t="shared" si="2"/>
        <v/>
      </c>
      <c r="H159" s="40"/>
      <c r="K159" s="7"/>
    </row>
    <row r="160" spans="1:11" s="8" customFormat="1" ht="11.25" x14ac:dyDescent="0.2">
      <c r="A160" s="33">
        <v>148</v>
      </c>
      <c r="B160" s="31" t="s">
        <v>193</v>
      </c>
      <c r="C160" s="34" t="s">
        <v>310</v>
      </c>
      <c r="D160" s="48">
        <v>25</v>
      </c>
      <c r="E160" s="50">
        <v>95.54</v>
      </c>
      <c r="F160" s="58"/>
      <c r="G160" s="35" t="str">
        <f t="shared" si="2"/>
        <v/>
      </c>
      <c r="H160" s="40"/>
      <c r="K160" s="7"/>
    </row>
    <row r="161" spans="1:11" s="8" customFormat="1" ht="11.25" x14ac:dyDescent="0.2">
      <c r="A161" s="33">
        <v>149</v>
      </c>
      <c r="B161" s="31" t="s">
        <v>194</v>
      </c>
      <c r="C161" s="34" t="s">
        <v>310</v>
      </c>
      <c r="D161" s="48">
        <v>25</v>
      </c>
      <c r="E161" s="50">
        <v>124.35</v>
      </c>
      <c r="F161" s="58"/>
      <c r="G161" s="35" t="str">
        <f t="shared" si="2"/>
        <v/>
      </c>
      <c r="H161" s="40"/>
      <c r="K161" s="7"/>
    </row>
    <row r="162" spans="1:11" s="8" customFormat="1" ht="11.25" x14ac:dyDescent="0.2">
      <c r="A162" s="33">
        <v>150</v>
      </c>
      <c r="B162" s="31" t="s">
        <v>195</v>
      </c>
      <c r="C162" s="34" t="s">
        <v>310</v>
      </c>
      <c r="D162" s="48">
        <v>25</v>
      </c>
      <c r="E162" s="50">
        <v>153.16</v>
      </c>
      <c r="F162" s="58"/>
      <c r="G162" s="35" t="str">
        <f t="shared" si="2"/>
        <v/>
      </c>
      <c r="H162" s="40"/>
      <c r="K162" s="7"/>
    </row>
    <row r="163" spans="1:11" s="8" customFormat="1" ht="11.25" x14ac:dyDescent="0.2">
      <c r="A163" s="33">
        <v>151</v>
      </c>
      <c r="B163" s="31" t="s">
        <v>196</v>
      </c>
      <c r="C163" s="34" t="s">
        <v>310</v>
      </c>
      <c r="D163" s="48">
        <v>25</v>
      </c>
      <c r="E163" s="50">
        <v>229.22</v>
      </c>
      <c r="F163" s="58"/>
      <c r="G163" s="35" t="str">
        <f t="shared" si="2"/>
        <v/>
      </c>
      <c r="H163" s="40"/>
      <c r="K163" s="7"/>
    </row>
    <row r="164" spans="1:11" s="8" customFormat="1" ht="11.25" x14ac:dyDescent="0.2">
      <c r="A164" s="33">
        <v>152</v>
      </c>
      <c r="B164" s="31" t="s">
        <v>197</v>
      </c>
      <c r="C164" s="34" t="s">
        <v>310</v>
      </c>
      <c r="D164" s="48">
        <v>25</v>
      </c>
      <c r="E164" s="50">
        <v>293.43</v>
      </c>
      <c r="F164" s="58"/>
      <c r="G164" s="35" t="str">
        <f t="shared" si="2"/>
        <v/>
      </c>
      <c r="H164" s="40"/>
      <c r="K164" s="7"/>
    </row>
    <row r="165" spans="1:11" s="8" customFormat="1" ht="11.25" x14ac:dyDescent="0.2">
      <c r="A165" s="33">
        <v>153</v>
      </c>
      <c r="B165" s="31" t="s">
        <v>198</v>
      </c>
      <c r="C165" s="34" t="s">
        <v>310</v>
      </c>
      <c r="D165" s="48">
        <v>25</v>
      </c>
      <c r="E165" s="50">
        <v>326.18</v>
      </c>
      <c r="F165" s="58"/>
      <c r="G165" s="35" t="str">
        <f t="shared" si="2"/>
        <v/>
      </c>
      <c r="H165" s="40"/>
      <c r="K165" s="7"/>
    </row>
    <row r="166" spans="1:11" s="8" customFormat="1" ht="11.25" x14ac:dyDescent="0.2">
      <c r="A166" s="33">
        <v>154</v>
      </c>
      <c r="B166" s="31" t="s">
        <v>199</v>
      </c>
      <c r="C166" s="34" t="s">
        <v>310</v>
      </c>
      <c r="D166" s="48">
        <v>25</v>
      </c>
      <c r="E166" s="50">
        <v>346.37</v>
      </c>
      <c r="F166" s="58"/>
      <c r="G166" s="35" t="str">
        <f t="shared" si="2"/>
        <v/>
      </c>
      <c r="H166" s="40"/>
      <c r="K166" s="7"/>
    </row>
    <row r="167" spans="1:11" s="8" customFormat="1" ht="11.25" x14ac:dyDescent="0.2">
      <c r="A167" s="33">
        <v>155</v>
      </c>
      <c r="B167" s="31" t="s">
        <v>200</v>
      </c>
      <c r="C167" s="34" t="s">
        <v>310</v>
      </c>
      <c r="D167" s="48">
        <v>25</v>
      </c>
      <c r="E167" s="50">
        <v>117.36</v>
      </c>
      <c r="F167" s="58"/>
      <c r="G167" s="35" t="str">
        <f t="shared" si="2"/>
        <v/>
      </c>
      <c r="H167" s="40"/>
      <c r="K167" s="7"/>
    </row>
    <row r="168" spans="1:11" s="8" customFormat="1" ht="11.25" x14ac:dyDescent="0.2">
      <c r="A168" s="33">
        <v>156</v>
      </c>
      <c r="B168" s="31" t="s">
        <v>201</v>
      </c>
      <c r="C168" s="34" t="s">
        <v>310</v>
      </c>
      <c r="D168" s="48">
        <v>25</v>
      </c>
      <c r="E168" s="50">
        <v>500.91</v>
      </c>
      <c r="F168" s="58"/>
      <c r="G168" s="35" t="str">
        <f t="shared" si="2"/>
        <v/>
      </c>
      <c r="H168" s="40"/>
      <c r="K168" s="7"/>
    </row>
    <row r="169" spans="1:11" s="8" customFormat="1" ht="11.25" x14ac:dyDescent="0.2">
      <c r="A169" s="33">
        <v>157</v>
      </c>
      <c r="B169" s="31" t="s">
        <v>202</v>
      </c>
      <c r="C169" s="34" t="s">
        <v>310</v>
      </c>
      <c r="D169" s="48">
        <v>25</v>
      </c>
      <c r="E169" s="50">
        <v>144.46</v>
      </c>
      <c r="F169" s="58"/>
      <c r="G169" s="35" t="str">
        <f t="shared" si="2"/>
        <v/>
      </c>
      <c r="H169" s="40"/>
      <c r="K169" s="7"/>
    </row>
    <row r="170" spans="1:11" s="8" customFormat="1" ht="11.25" x14ac:dyDescent="0.2">
      <c r="A170" s="33">
        <v>158</v>
      </c>
      <c r="B170" s="31" t="s">
        <v>203</v>
      </c>
      <c r="C170" s="34" t="s">
        <v>310</v>
      </c>
      <c r="D170" s="48">
        <v>25</v>
      </c>
      <c r="E170" s="50">
        <v>144.46</v>
      </c>
      <c r="F170" s="58"/>
      <c r="G170" s="35" t="str">
        <f t="shared" si="2"/>
        <v/>
      </c>
      <c r="H170" s="40"/>
      <c r="K170" s="7"/>
    </row>
    <row r="171" spans="1:11" s="8" customFormat="1" ht="11.25" x14ac:dyDescent="0.2">
      <c r="A171" s="33">
        <v>159</v>
      </c>
      <c r="B171" s="31" t="s">
        <v>204</v>
      </c>
      <c r="C171" s="34" t="s">
        <v>310</v>
      </c>
      <c r="D171" s="48">
        <v>25</v>
      </c>
      <c r="E171" s="50">
        <v>219.2</v>
      </c>
      <c r="F171" s="58"/>
      <c r="G171" s="35" t="str">
        <f t="shared" si="2"/>
        <v/>
      </c>
      <c r="H171" s="40"/>
      <c r="K171" s="7"/>
    </row>
    <row r="172" spans="1:11" s="8" customFormat="1" ht="11.25" x14ac:dyDescent="0.2">
      <c r="A172" s="33">
        <v>160</v>
      </c>
      <c r="B172" s="31" t="s">
        <v>205</v>
      </c>
      <c r="C172" s="34" t="s">
        <v>310</v>
      </c>
      <c r="D172" s="48">
        <v>25</v>
      </c>
      <c r="E172" s="50">
        <v>55.38</v>
      </c>
      <c r="F172" s="58"/>
      <c r="G172" s="35" t="str">
        <f t="shared" si="2"/>
        <v/>
      </c>
      <c r="H172" s="40"/>
      <c r="K172" s="7"/>
    </row>
    <row r="173" spans="1:11" s="8" customFormat="1" ht="11.25" x14ac:dyDescent="0.2">
      <c r="A173" s="33">
        <v>161</v>
      </c>
      <c r="B173" s="31" t="s">
        <v>206</v>
      </c>
      <c r="C173" s="34" t="s">
        <v>310</v>
      </c>
      <c r="D173" s="48">
        <v>25</v>
      </c>
      <c r="E173" s="50">
        <v>76.739999999999995</v>
      </c>
      <c r="F173" s="58"/>
      <c r="G173" s="35" t="str">
        <f t="shared" si="2"/>
        <v/>
      </c>
      <c r="H173" s="40"/>
      <c r="K173" s="7"/>
    </row>
    <row r="174" spans="1:11" s="8" customFormat="1" ht="11.25" x14ac:dyDescent="0.2">
      <c r="A174" s="33">
        <v>162</v>
      </c>
      <c r="B174" s="31" t="s">
        <v>207</v>
      </c>
      <c r="C174" s="34" t="s">
        <v>310</v>
      </c>
      <c r="D174" s="48">
        <v>25</v>
      </c>
      <c r="E174" s="50">
        <v>121.67</v>
      </c>
      <c r="F174" s="58"/>
      <c r="G174" s="35" t="str">
        <f t="shared" si="2"/>
        <v/>
      </c>
      <c r="H174" s="40"/>
      <c r="K174" s="7"/>
    </row>
    <row r="175" spans="1:11" s="8" customFormat="1" ht="11.25" x14ac:dyDescent="0.2">
      <c r="A175" s="33">
        <v>163</v>
      </c>
      <c r="B175" s="31" t="s">
        <v>208</v>
      </c>
      <c r="C175" s="34" t="s">
        <v>310</v>
      </c>
      <c r="D175" s="48">
        <v>25</v>
      </c>
      <c r="E175" s="50">
        <v>132.87</v>
      </c>
      <c r="F175" s="58"/>
      <c r="G175" s="35" t="str">
        <f t="shared" si="2"/>
        <v/>
      </c>
      <c r="H175" s="40"/>
      <c r="K175" s="7"/>
    </row>
    <row r="176" spans="1:11" s="8" customFormat="1" ht="11.25" x14ac:dyDescent="0.2">
      <c r="A176" s="33">
        <v>164</v>
      </c>
      <c r="B176" s="31" t="s">
        <v>209</v>
      </c>
      <c r="C176" s="34" t="s">
        <v>310</v>
      </c>
      <c r="D176" s="48">
        <v>25</v>
      </c>
      <c r="E176" s="50">
        <v>103.92</v>
      </c>
      <c r="F176" s="58"/>
      <c r="G176" s="35" t="str">
        <f t="shared" si="2"/>
        <v/>
      </c>
      <c r="H176" s="40"/>
      <c r="K176" s="7"/>
    </row>
    <row r="177" spans="1:11" s="8" customFormat="1" ht="11.25" x14ac:dyDescent="0.2">
      <c r="A177" s="33">
        <v>165</v>
      </c>
      <c r="B177" s="31" t="s">
        <v>210</v>
      </c>
      <c r="C177" s="34" t="s">
        <v>310</v>
      </c>
      <c r="D177" s="48">
        <v>20</v>
      </c>
      <c r="E177" s="50">
        <v>86.88</v>
      </c>
      <c r="F177" s="58"/>
      <c r="G177" s="35" t="str">
        <f t="shared" si="2"/>
        <v/>
      </c>
      <c r="H177" s="40"/>
      <c r="K177" s="7"/>
    </row>
    <row r="178" spans="1:11" s="8" customFormat="1" ht="11.25" x14ac:dyDescent="0.2">
      <c r="A178" s="33">
        <v>166</v>
      </c>
      <c r="B178" s="31" t="s">
        <v>211</v>
      </c>
      <c r="C178" s="34" t="s">
        <v>310</v>
      </c>
      <c r="D178" s="48">
        <v>25</v>
      </c>
      <c r="E178" s="50">
        <v>95.54</v>
      </c>
      <c r="F178" s="58"/>
      <c r="G178" s="35" t="str">
        <f t="shared" si="2"/>
        <v/>
      </c>
      <c r="H178" s="40"/>
      <c r="K178" s="7"/>
    </row>
    <row r="179" spans="1:11" s="8" customFormat="1" ht="11.25" x14ac:dyDescent="0.2">
      <c r="A179" s="33">
        <v>167</v>
      </c>
      <c r="B179" s="31" t="s">
        <v>212</v>
      </c>
      <c r="C179" s="34" t="s">
        <v>310</v>
      </c>
      <c r="D179" s="48">
        <v>20</v>
      </c>
      <c r="E179" s="50">
        <v>128.27000000000001</v>
      </c>
      <c r="F179" s="58"/>
      <c r="G179" s="35" t="str">
        <f t="shared" si="2"/>
        <v/>
      </c>
      <c r="H179" s="40"/>
      <c r="K179" s="7"/>
    </row>
    <row r="180" spans="1:11" s="8" customFormat="1" ht="11.25" x14ac:dyDescent="0.2">
      <c r="A180" s="33">
        <v>168</v>
      </c>
      <c r="B180" s="31" t="s">
        <v>213</v>
      </c>
      <c r="C180" s="34" t="s">
        <v>310</v>
      </c>
      <c r="D180" s="48">
        <v>20</v>
      </c>
      <c r="E180" s="50">
        <v>130.12</v>
      </c>
      <c r="F180" s="58"/>
      <c r="G180" s="35" t="str">
        <f t="shared" si="2"/>
        <v/>
      </c>
      <c r="H180" s="40"/>
      <c r="K180" s="7"/>
    </row>
    <row r="181" spans="1:11" s="8" customFormat="1" ht="11.25" x14ac:dyDescent="0.2">
      <c r="A181" s="33">
        <v>169</v>
      </c>
      <c r="B181" s="31" t="s">
        <v>214</v>
      </c>
      <c r="C181" s="34" t="s">
        <v>310</v>
      </c>
      <c r="D181" s="48">
        <v>25</v>
      </c>
      <c r="E181" s="50">
        <v>236.31</v>
      </c>
      <c r="F181" s="58"/>
      <c r="G181" s="35" t="str">
        <f t="shared" si="2"/>
        <v/>
      </c>
      <c r="H181" s="40"/>
      <c r="K181" s="7"/>
    </row>
    <row r="182" spans="1:11" s="8" customFormat="1" ht="11.25" x14ac:dyDescent="0.2">
      <c r="A182" s="33">
        <v>170</v>
      </c>
      <c r="B182" s="31" t="s">
        <v>215</v>
      </c>
      <c r="C182" s="34" t="s">
        <v>310</v>
      </c>
      <c r="D182" s="48">
        <v>20</v>
      </c>
      <c r="E182" s="50">
        <v>149.97999999999999</v>
      </c>
      <c r="F182" s="58"/>
      <c r="G182" s="35" t="str">
        <f t="shared" si="2"/>
        <v/>
      </c>
      <c r="H182" s="40"/>
      <c r="K182" s="7"/>
    </row>
    <row r="183" spans="1:11" s="8" customFormat="1" ht="11.25" x14ac:dyDescent="0.2">
      <c r="A183" s="33">
        <v>171</v>
      </c>
      <c r="B183" s="31" t="s">
        <v>216</v>
      </c>
      <c r="C183" s="34" t="s">
        <v>310</v>
      </c>
      <c r="D183" s="48">
        <v>25</v>
      </c>
      <c r="E183" s="50">
        <v>151.44</v>
      </c>
      <c r="F183" s="58"/>
      <c r="G183" s="35" t="str">
        <f t="shared" si="2"/>
        <v/>
      </c>
      <c r="H183" s="40"/>
      <c r="K183" s="7"/>
    </row>
    <row r="184" spans="1:11" s="8" customFormat="1" ht="11.25" x14ac:dyDescent="0.2">
      <c r="A184" s="33">
        <v>172</v>
      </c>
      <c r="B184" s="31" t="s">
        <v>217</v>
      </c>
      <c r="C184" s="34" t="s">
        <v>310</v>
      </c>
      <c r="D184" s="48">
        <v>25</v>
      </c>
      <c r="E184" s="50">
        <v>254.11</v>
      </c>
      <c r="F184" s="58"/>
      <c r="G184" s="35" t="str">
        <f t="shared" si="2"/>
        <v/>
      </c>
      <c r="H184" s="40"/>
      <c r="K184" s="7"/>
    </row>
    <row r="185" spans="1:11" s="8" customFormat="1" ht="11.25" x14ac:dyDescent="0.2">
      <c r="A185" s="33">
        <v>173</v>
      </c>
      <c r="B185" s="31" t="s">
        <v>218</v>
      </c>
      <c r="C185" s="34" t="s">
        <v>310</v>
      </c>
      <c r="D185" s="48">
        <v>25</v>
      </c>
      <c r="E185" s="50">
        <v>346.37</v>
      </c>
      <c r="F185" s="58"/>
      <c r="G185" s="35" t="str">
        <f t="shared" si="2"/>
        <v/>
      </c>
      <c r="H185" s="40"/>
      <c r="K185" s="7"/>
    </row>
    <row r="186" spans="1:11" s="8" customFormat="1" ht="11.25" x14ac:dyDescent="0.2">
      <c r="A186" s="33">
        <v>174</v>
      </c>
      <c r="B186" s="31" t="s">
        <v>219</v>
      </c>
      <c r="C186" s="34" t="s">
        <v>310</v>
      </c>
      <c r="D186" s="48">
        <v>25</v>
      </c>
      <c r="E186" s="50">
        <v>227.61</v>
      </c>
      <c r="F186" s="58"/>
      <c r="G186" s="35" t="str">
        <f t="shared" si="2"/>
        <v/>
      </c>
      <c r="H186" s="40"/>
      <c r="K186" s="7"/>
    </row>
    <row r="187" spans="1:11" s="8" customFormat="1" ht="11.25" x14ac:dyDescent="0.2">
      <c r="A187" s="33">
        <v>175</v>
      </c>
      <c r="B187" s="31" t="s">
        <v>220</v>
      </c>
      <c r="C187" s="34" t="s">
        <v>310</v>
      </c>
      <c r="D187" s="48">
        <v>25</v>
      </c>
      <c r="E187" s="50">
        <v>407.5</v>
      </c>
      <c r="F187" s="58"/>
      <c r="G187" s="35" t="str">
        <f t="shared" si="2"/>
        <v/>
      </c>
      <c r="H187" s="40"/>
      <c r="K187" s="7"/>
    </row>
    <row r="188" spans="1:11" s="8" customFormat="1" ht="11.25" x14ac:dyDescent="0.2">
      <c r="A188" s="33">
        <v>176</v>
      </c>
      <c r="B188" s="31" t="s">
        <v>221</v>
      </c>
      <c r="C188" s="34" t="s">
        <v>310</v>
      </c>
      <c r="D188" s="48">
        <v>25</v>
      </c>
      <c r="E188" s="50">
        <v>109.17</v>
      </c>
      <c r="F188" s="58"/>
      <c r="G188" s="35" t="str">
        <f t="shared" si="2"/>
        <v/>
      </c>
      <c r="H188" s="40"/>
      <c r="K188" s="7"/>
    </row>
    <row r="189" spans="1:11" s="8" customFormat="1" ht="11.25" x14ac:dyDescent="0.2">
      <c r="A189" s="33">
        <v>177</v>
      </c>
      <c r="B189" s="31" t="s">
        <v>222</v>
      </c>
      <c r="C189" s="34" t="s">
        <v>310</v>
      </c>
      <c r="D189" s="48">
        <v>25</v>
      </c>
      <c r="E189" s="50">
        <v>86.88</v>
      </c>
      <c r="F189" s="58"/>
      <c r="G189" s="35" t="str">
        <f t="shared" si="2"/>
        <v/>
      </c>
      <c r="H189" s="40"/>
      <c r="K189" s="7"/>
    </row>
    <row r="190" spans="1:11" s="8" customFormat="1" ht="11.25" x14ac:dyDescent="0.2">
      <c r="A190" s="33">
        <v>178</v>
      </c>
      <c r="B190" s="31" t="s">
        <v>223</v>
      </c>
      <c r="C190" s="34" t="s">
        <v>310</v>
      </c>
      <c r="D190" s="48">
        <v>25</v>
      </c>
      <c r="E190" s="50">
        <v>186.85</v>
      </c>
      <c r="F190" s="58"/>
      <c r="G190" s="35" t="str">
        <f t="shared" si="2"/>
        <v/>
      </c>
      <c r="H190" s="40"/>
      <c r="K190" s="7"/>
    </row>
    <row r="191" spans="1:11" s="8" customFormat="1" ht="11.25" x14ac:dyDescent="0.2">
      <c r="A191" s="33">
        <v>179</v>
      </c>
      <c r="B191" s="31" t="s">
        <v>224</v>
      </c>
      <c r="C191" s="34" t="s">
        <v>310</v>
      </c>
      <c r="D191" s="48">
        <v>25</v>
      </c>
      <c r="E191" s="50">
        <v>95.54</v>
      </c>
      <c r="F191" s="58"/>
      <c r="G191" s="35" t="str">
        <f t="shared" si="2"/>
        <v/>
      </c>
      <c r="H191" s="40"/>
      <c r="K191" s="7"/>
    </row>
    <row r="192" spans="1:11" s="8" customFormat="1" ht="11.25" x14ac:dyDescent="0.2">
      <c r="A192" s="33">
        <v>180</v>
      </c>
      <c r="B192" s="31" t="s">
        <v>225</v>
      </c>
      <c r="C192" s="34" t="s">
        <v>310</v>
      </c>
      <c r="D192" s="48">
        <v>25</v>
      </c>
      <c r="E192" s="50">
        <v>95.54</v>
      </c>
      <c r="F192" s="58"/>
      <c r="G192" s="35" t="str">
        <f t="shared" si="2"/>
        <v/>
      </c>
      <c r="H192" s="40"/>
      <c r="K192" s="7"/>
    </row>
    <row r="193" spans="1:11" s="8" customFormat="1" ht="11.25" x14ac:dyDescent="0.2">
      <c r="A193" s="33">
        <v>181</v>
      </c>
      <c r="B193" s="31" t="s">
        <v>226</v>
      </c>
      <c r="C193" s="34" t="s">
        <v>310</v>
      </c>
      <c r="D193" s="48">
        <v>25</v>
      </c>
      <c r="E193" s="50">
        <v>149.44</v>
      </c>
      <c r="F193" s="58"/>
      <c r="G193" s="35" t="str">
        <f t="shared" si="2"/>
        <v/>
      </c>
      <c r="H193" s="40"/>
      <c r="K193" s="7"/>
    </row>
    <row r="194" spans="1:11" s="8" customFormat="1" ht="11.25" x14ac:dyDescent="0.2">
      <c r="A194" s="33">
        <v>182</v>
      </c>
      <c r="B194" s="31" t="s">
        <v>227</v>
      </c>
      <c r="C194" s="34" t="s">
        <v>310</v>
      </c>
      <c r="D194" s="48">
        <v>20</v>
      </c>
      <c r="E194" s="50">
        <v>128.09</v>
      </c>
      <c r="F194" s="58"/>
      <c r="G194" s="35" t="str">
        <f t="shared" si="2"/>
        <v/>
      </c>
      <c r="H194" s="40"/>
      <c r="K194" s="7"/>
    </row>
    <row r="195" spans="1:11" s="8" customFormat="1" ht="11.25" x14ac:dyDescent="0.2">
      <c r="A195" s="33">
        <v>183</v>
      </c>
      <c r="B195" s="31" t="s">
        <v>228</v>
      </c>
      <c r="C195" s="34" t="s">
        <v>310</v>
      </c>
      <c r="D195" s="48">
        <v>25</v>
      </c>
      <c r="E195" s="50">
        <v>130.47999999999999</v>
      </c>
      <c r="F195" s="58"/>
      <c r="G195" s="35" t="str">
        <f t="shared" si="2"/>
        <v/>
      </c>
      <c r="H195" s="40"/>
      <c r="K195" s="7"/>
    </row>
    <row r="196" spans="1:11" s="8" customFormat="1" ht="11.25" x14ac:dyDescent="0.2">
      <c r="A196" s="33">
        <v>184</v>
      </c>
      <c r="B196" s="31" t="s">
        <v>229</v>
      </c>
      <c r="C196" s="34" t="s">
        <v>310</v>
      </c>
      <c r="D196" s="48">
        <v>25</v>
      </c>
      <c r="E196" s="50">
        <v>134.53</v>
      </c>
      <c r="F196" s="58"/>
      <c r="G196" s="35" t="str">
        <f t="shared" si="2"/>
        <v/>
      </c>
      <c r="H196" s="40"/>
      <c r="K196" s="7"/>
    </row>
    <row r="197" spans="1:11" s="8" customFormat="1" ht="11.25" x14ac:dyDescent="0.2">
      <c r="A197" s="33">
        <v>185</v>
      </c>
      <c r="B197" s="31" t="s">
        <v>230</v>
      </c>
      <c r="C197" s="34" t="s">
        <v>310</v>
      </c>
      <c r="D197" s="48">
        <v>25</v>
      </c>
      <c r="E197" s="50">
        <v>154.5</v>
      </c>
      <c r="F197" s="58"/>
      <c r="G197" s="35" t="str">
        <f t="shared" si="2"/>
        <v/>
      </c>
      <c r="H197" s="40"/>
      <c r="K197" s="7"/>
    </row>
    <row r="198" spans="1:11" s="8" customFormat="1" ht="11.25" x14ac:dyDescent="0.2">
      <c r="A198" s="33">
        <v>186</v>
      </c>
      <c r="B198" s="31" t="s">
        <v>231</v>
      </c>
      <c r="C198" s="34" t="s">
        <v>310</v>
      </c>
      <c r="D198" s="48">
        <v>25</v>
      </c>
      <c r="E198" s="50">
        <v>132</v>
      </c>
      <c r="F198" s="58"/>
      <c r="G198" s="35" t="str">
        <f t="shared" si="2"/>
        <v/>
      </c>
      <c r="H198" s="40"/>
      <c r="K198" s="7"/>
    </row>
    <row r="199" spans="1:11" s="8" customFormat="1" ht="11.25" x14ac:dyDescent="0.2">
      <c r="A199" s="33">
        <v>187</v>
      </c>
      <c r="B199" s="31" t="s">
        <v>232</v>
      </c>
      <c r="C199" s="34" t="s">
        <v>310</v>
      </c>
      <c r="D199" s="48">
        <v>25</v>
      </c>
      <c r="E199" s="50">
        <v>181.97</v>
      </c>
      <c r="F199" s="58"/>
      <c r="G199" s="35" t="str">
        <f t="shared" si="2"/>
        <v/>
      </c>
      <c r="H199" s="40"/>
      <c r="K199" s="7"/>
    </row>
    <row r="200" spans="1:11" s="8" customFormat="1" ht="11.25" x14ac:dyDescent="0.2">
      <c r="A200" s="33">
        <v>188</v>
      </c>
      <c r="B200" s="31" t="s">
        <v>233</v>
      </c>
      <c r="C200" s="34" t="s">
        <v>310</v>
      </c>
      <c r="D200" s="48">
        <v>25</v>
      </c>
      <c r="E200" s="50">
        <v>116.77</v>
      </c>
      <c r="F200" s="58"/>
      <c r="G200" s="35" t="str">
        <f t="shared" si="2"/>
        <v/>
      </c>
      <c r="H200" s="40"/>
      <c r="K200" s="7"/>
    </row>
    <row r="201" spans="1:11" s="8" customFormat="1" ht="11.25" x14ac:dyDescent="0.2">
      <c r="A201" s="33">
        <v>189</v>
      </c>
      <c r="B201" s="31" t="s">
        <v>234</v>
      </c>
      <c r="C201" s="34" t="s">
        <v>310</v>
      </c>
      <c r="D201" s="48">
        <v>25</v>
      </c>
      <c r="E201" s="50">
        <v>164.76</v>
      </c>
      <c r="F201" s="58"/>
      <c r="G201" s="35" t="str">
        <f t="shared" si="2"/>
        <v/>
      </c>
      <c r="H201" s="40"/>
      <c r="K201" s="7"/>
    </row>
    <row r="202" spans="1:11" s="8" customFormat="1" ht="11.25" x14ac:dyDescent="0.2">
      <c r="A202" s="33">
        <v>190</v>
      </c>
      <c r="B202" s="31" t="s">
        <v>235</v>
      </c>
      <c r="C202" s="34" t="s">
        <v>310</v>
      </c>
      <c r="D202" s="48">
        <v>25</v>
      </c>
      <c r="E202" s="50">
        <v>169.82</v>
      </c>
      <c r="F202" s="58"/>
      <c r="G202" s="35" t="str">
        <f t="shared" si="2"/>
        <v/>
      </c>
      <c r="H202" s="40"/>
      <c r="K202" s="7"/>
    </row>
    <row r="203" spans="1:11" s="8" customFormat="1" ht="11.25" x14ac:dyDescent="0.2">
      <c r="A203" s="33">
        <v>191</v>
      </c>
      <c r="B203" s="31" t="s">
        <v>236</v>
      </c>
      <c r="C203" s="34" t="s">
        <v>310</v>
      </c>
      <c r="D203" s="48">
        <v>25</v>
      </c>
      <c r="E203" s="50">
        <v>169.82</v>
      </c>
      <c r="F203" s="58"/>
      <c r="G203" s="35" t="str">
        <f t="shared" si="2"/>
        <v/>
      </c>
      <c r="H203" s="40"/>
      <c r="K203" s="7"/>
    </row>
    <row r="204" spans="1:11" s="8" customFormat="1" ht="11.25" x14ac:dyDescent="0.2">
      <c r="A204" s="33">
        <v>192</v>
      </c>
      <c r="B204" s="31" t="s">
        <v>237</v>
      </c>
      <c r="C204" s="34" t="s">
        <v>310</v>
      </c>
      <c r="D204" s="48">
        <v>20</v>
      </c>
      <c r="E204" s="50">
        <v>344.69</v>
      </c>
      <c r="F204" s="58"/>
      <c r="G204" s="35" t="str">
        <f t="shared" si="2"/>
        <v/>
      </c>
      <c r="H204" s="40"/>
      <c r="K204" s="7"/>
    </row>
    <row r="205" spans="1:11" s="8" customFormat="1" ht="11.25" x14ac:dyDescent="0.2">
      <c r="A205" s="33">
        <v>193</v>
      </c>
      <c r="B205" s="31" t="s">
        <v>238</v>
      </c>
      <c r="C205" s="34" t="s">
        <v>310</v>
      </c>
      <c r="D205" s="48">
        <v>25</v>
      </c>
      <c r="E205" s="50">
        <v>209.82</v>
      </c>
      <c r="F205" s="58"/>
      <c r="G205" s="35" t="str">
        <f t="shared" si="2"/>
        <v/>
      </c>
      <c r="H205" s="40"/>
      <c r="K205" s="7"/>
    </row>
    <row r="206" spans="1:11" s="8" customFormat="1" ht="11.25" x14ac:dyDescent="0.2">
      <c r="A206" s="33">
        <v>194</v>
      </c>
      <c r="B206" s="31" t="s">
        <v>239</v>
      </c>
      <c r="C206" s="34" t="s">
        <v>310</v>
      </c>
      <c r="D206" s="48">
        <v>1000</v>
      </c>
      <c r="E206" s="50">
        <v>143.84</v>
      </c>
      <c r="F206" s="58"/>
      <c r="G206" s="35" t="str">
        <f t="shared" ref="G206:G269" si="3">IF(F206="","",IF(ISTEXT(F206),"NC",F206*D206))</f>
        <v/>
      </c>
      <c r="H206" s="40"/>
      <c r="K206" s="7"/>
    </row>
    <row r="207" spans="1:11" s="8" customFormat="1" ht="11.25" x14ac:dyDescent="0.2">
      <c r="A207" s="33">
        <v>195</v>
      </c>
      <c r="B207" s="31" t="s">
        <v>240</v>
      </c>
      <c r="C207" s="34" t="s">
        <v>310</v>
      </c>
      <c r="D207" s="48">
        <v>500</v>
      </c>
      <c r="E207" s="50">
        <v>222.92</v>
      </c>
      <c r="F207" s="58"/>
      <c r="G207" s="35" t="str">
        <f t="shared" si="3"/>
        <v/>
      </c>
      <c r="H207" s="40"/>
      <c r="K207" s="7"/>
    </row>
    <row r="208" spans="1:11" s="8" customFormat="1" ht="11.25" x14ac:dyDescent="0.2">
      <c r="A208" s="33">
        <v>196</v>
      </c>
      <c r="B208" s="31" t="s">
        <v>241</v>
      </c>
      <c r="C208" s="34" t="s">
        <v>310</v>
      </c>
      <c r="D208" s="48">
        <v>1000</v>
      </c>
      <c r="E208" s="50">
        <v>154.19</v>
      </c>
      <c r="F208" s="58"/>
      <c r="G208" s="35" t="str">
        <f t="shared" si="3"/>
        <v/>
      </c>
      <c r="H208" s="40"/>
      <c r="K208" s="7"/>
    </row>
    <row r="209" spans="1:11" s="8" customFormat="1" ht="11.25" x14ac:dyDescent="0.2">
      <c r="A209" s="33">
        <v>197</v>
      </c>
      <c r="B209" s="31" t="s">
        <v>242</v>
      </c>
      <c r="C209" s="34" t="s">
        <v>310</v>
      </c>
      <c r="D209" s="48">
        <v>200</v>
      </c>
      <c r="E209" s="50">
        <v>200.69</v>
      </c>
      <c r="F209" s="58"/>
      <c r="G209" s="35" t="str">
        <f t="shared" si="3"/>
        <v/>
      </c>
      <c r="H209" s="40"/>
      <c r="K209" s="7"/>
    </row>
    <row r="210" spans="1:11" s="8" customFormat="1" ht="11.25" x14ac:dyDescent="0.2">
      <c r="A210" s="33">
        <v>198</v>
      </c>
      <c r="B210" s="31" t="s">
        <v>243</v>
      </c>
      <c r="C210" s="34" t="s">
        <v>310</v>
      </c>
      <c r="D210" s="48">
        <v>500</v>
      </c>
      <c r="E210" s="50">
        <v>128.87</v>
      </c>
      <c r="F210" s="58"/>
      <c r="G210" s="35" t="str">
        <f t="shared" si="3"/>
        <v/>
      </c>
      <c r="H210" s="40"/>
      <c r="K210" s="7"/>
    </row>
    <row r="211" spans="1:11" s="8" customFormat="1" ht="11.25" x14ac:dyDescent="0.2">
      <c r="A211" s="33">
        <v>199</v>
      </c>
      <c r="B211" s="31" t="s">
        <v>244</v>
      </c>
      <c r="C211" s="34" t="s">
        <v>310</v>
      </c>
      <c r="D211" s="48">
        <v>100</v>
      </c>
      <c r="E211" s="50">
        <v>191.08</v>
      </c>
      <c r="F211" s="58"/>
      <c r="G211" s="35" t="str">
        <f t="shared" si="3"/>
        <v/>
      </c>
      <c r="H211" s="40"/>
      <c r="K211" s="7"/>
    </row>
    <row r="212" spans="1:11" s="8" customFormat="1" ht="11.25" x14ac:dyDescent="0.2">
      <c r="A212" s="33">
        <v>200</v>
      </c>
      <c r="B212" s="31" t="s">
        <v>245</v>
      </c>
      <c r="C212" s="34" t="s">
        <v>310</v>
      </c>
      <c r="D212" s="48">
        <v>200</v>
      </c>
      <c r="E212" s="50">
        <v>93.62</v>
      </c>
      <c r="F212" s="58"/>
      <c r="G212" s="35" t="str">
        <f t="shared" si="3"/>
        <v/>
      </c>
      <c r="H212" s="40"/>
      <c r="K212" s="7"/>
    </row>
    <row r="213" spans="1:11" s="8" customFormat="1" ht="11.25" x14ac:dyDescent="0.2">
      <c r="A213" s="33">
        <v>201</v>
      </c>
      <c r="B213" s="31" t="s">
        <v>246</v>
      </c>
      <c r="C213" s="34" t="s">
        <v>310</v>
      </c>
      <c r="D213" s="48">
        <v>50</v>
      </c>
      <c r="E213" s="50">
        <v>127.73</v>
      </c>
      <c r="F213" s="58"/>
      <c r="G213" s="35" t="str">
        <f t="shared" si="3"/>
        <v/>
      </c>
      <c r="H213" s="40"/>
      <c r="K213" s="7"/>
    </row>
    <row r="214" spans="1:11" s="8" customFormat="1" ht="11.25" x14ac:dyDescent="0.2">
      <c r="A214" s="33">
        <v>202</v>
      </c>
      <c r="B214" s="31" t="s">
        <v>247</v>
      </c>
      <c r="C214" s="34" t="s">
        <v>310</v>
      </c>
      <c r="D214" s="48">
        <v>50</v>
      </c>
      <c r="E214" s="50">
        <v>544.28</v>
      </c>
      <c r="F214" s="58"/>
      <c r="G214" s="35" t="str">
        <f t="shared" si="3"/>
        <v/>
      </c>
      <c r="H214" s="40"/>
      <c r="K214" s="7"/>
    </row>
    <row r="215" spans="1:11" s="8" customFormat="1" ht="11.25" x14ac:dyDescent="0.2">
      <c r="A215" s="33">
        <v>203</v>
      </c>
      <c r="B215" s="31" t="s">
        <v>248</v>
      </c>
      <c r="C215" s="34" t="s">
        <v>310</v>
      </c>
      <c r="D215" s="48">
        <v>100</v>
      </c>
      <c r="E215" s="50">
        <v>65.989999999999995</v>
      </c>
      <c r="F215" s="58"/>
      <c r="G215" s="35" t="str">
        <f t="shared" si="3"/>
        <v/>
      </c>
      <c r="H215" s="40"/>
      <c r="K215" s="7"/>
    </row>
    <row r="216" spans="1:11" s="8" customFormat="1" ht="11.25" x14ac:dyDescent="0.2">
      <c r="A216" s="33">
        <v>204</v>
      </c>
      <c r="B216" s="31" t="s">
        <v>249</v>
      </c>
      <c r="C216" s="34" t="s">
        <v>310</v>
      </c>
      <c r="D216" s="48">
        <v>100</v>
      </c>
      <c r="E216" s="50">
        <v>164.65</v>
      </c>
      <c r="F216" s="58"/>
      <c r="G216" s="35" t="str">
        <f t="shared" si="3"/>
        <v/>
      </c>
      <c r="H216" s="40"/>
      <c r="K216" s="7"/>
    </row>
    <row r="217" spans="1:11" s="8" customFormat="1" ht="11.25" x14ac:dyDescent="0.2">
      <c r="A217" s="33">
        <v>205</v>
      </c>
      <c r="B217" s="31" t="s">
        <v>250</v>
      </c>
      <c r="C217" s="34" t="s">
        <v>310</v>
      </c>
      <c r="D217" s="48">
        <v>100</v>
      </c>
      <c r="E217" s="50">
        <v>132.97</v>
      </c>
      <c r="F217" s="58"/>
      <c r="G217" s="35" t="str">
        <f t="shared" si="3"/>
        <v/>
      </c>
      <c r="H217" s="40"/>
      <c r="K217" s="7"/>
    </row>
    <row r="218" spans="1:11" s="8" customFormat="1" ht="11.25" x14ac:dyDescent="0.2">
      <c r="A218" s="33">
        <v>206</v>
      </c>
      <c r="B218" s="31" t="s">
        <v>251</v>
      </c>
      <c r="C218" s="34" t="s">
        <v>310</v>
      </c>
      <c r="D218" s="48">
        <v>100</v>
      </c>
      <c r="E218" s="50">
        <v>207.37</v>
      </c>
      <c r="F218" s="58"/>
      <c r="G218" s="35" t="str">
        <f t="shared" si="3"/>
        <v/>
      </c>
      <c r="H218" s="40"/>
      <c r="K218" s="7"/>
    </row>
    <row r="219" spans="1:11" s="8" customFormat="1" ht="11.25" x14ac:dyDescent="0.2">
      <c r="A219" s="33">
        <v>207</v>
      </c>
      <c r="B219" s="31" t="s">
        <v>252</v>
      </c>
      <c r="C219" s="34" t="s">
        <v>310</v>
      </c>
      <c r="D219" s="48">
        <v>100</v>
      </c>
      <c r="E219" s="50">
        <v>151.72999999999999</v>
      </c>
      <c r="F219" s="58"/>
      <c r="G219" s="35" t="str">
        <f t="shared" si="3"/>
        <v/>
      </c>
      <c r="H219" s="40"/>
      <c r="K219" s="7"/>
    </row>
    <row r="220" spans="1:11" s="8" customFormat="1" ht="11.25" x14ac:dyDescent="0.2">
      <c r="A220" s="33">
        <v>208</v>
      </c>
      <c r="B220" s="31" t="s">
        <v>253</v>
      </c>
      <c r="C220" s="34" t="s">
        <v>310</v>
      </c>
      <c r="D220" s="48">
        <v>100</v>
      </c>
      <c r="E220" s="50">
        <v>176</v>
      </c>
      <c r="F220" s="58"/>
      <c r="G220" s="35" t="str">
        <f t="shared" si="3"/>
        <v/>
      </c>
      <c r="H220" s="40"/>
      <c r="K220" s="7"/>
    </row>
    <row r="221" spans="1:11" s="8" customFormat="1" ht="11.25" x14ac:dyDescent="0.2">
      <c r="A221" s="33">
        <v>209</v>
      </c>
      <c r="B221" s="31" t="s">
        <v>254</v>
      </c>
      <c r="C221" s="34" t="s">
        <v>310</v>
      </c>
      <c r="D221" s="48">
        <v>600</v>
      </c>
      <c r="E221" s="50">
        <v>110.41</v>
      </c>
      <c r="F221" s="58"/>
      <c r="G221" s="35" t="str">
        <f t="shared" si="3"/>
        <v/>
      </c>
      <c r="H221" s="40"/>
      <c r="K221" s="7"/>
    </row>
    <row r="222" spans="1:11" s="8" customFormat="1" ht="11.25" x14ac:dyDescent="0.2">
      <c r="A222" s="33">
        <v>210</v>
      </c>
      <c r="B222" s="31" t="s">
        <v>255</v>
      </c>
      <c r="C222" s="34" t="s">
        <v>310</v>
      </c>
      <c r="D222" s="48">
        <v>200</v>
      </c>
      <c r="E222" s="50">
        <v>185.74</v>
      </c>
      <c r="F222" s="58"/>
      <c r="G222" s="35" t="str">
        <f t="shared" si="3"/>
        <v/>
      </c>
      <c r="H222" s="40"/>
      <c r="K222" s="7"/>
    </row>
    <row r="223" spans="1:11" s="8" customFormat="1" ht="11.25" x14ac:dyDescent="0.2">
      <c r="A223" s="33">
        <v>211</v>
      </c>
      <c r="B223" s="31" t="s">
        <v>256</v>
      </c>
      <c r="C223" s="34" t="s">
        <v>310</v>
      </c>
      <c r="D223" s="48">
        <v>500</v>
      </c>
      <c r="E223" s="50">
        <v>92.04</v>
      </c>
      <c r="F223" s="58"/>
      <c r="G223" s="35" t="str">
        <f t="shared" si="3"/>
        <v/>
      </c>
      <c r="H223" s="40"/>
      <c r="K223" s="7"/>
    </row>
    <row r="224" spans="1:11" s="8" customFormat="1" ht="11.25" x14ac:dyDescent="0.2">
      <c r="A224" s="33">
        <v>212</v>
      </c>
      <c r="B224" s="31" t="s">
        <v>257</v>
      </c>
      <c r="C224" s="34" t="s">
        <v>310</v>
      </c>
      <c r="D224" s="48">
        <v>500</v>
      </c>
      <c r="E224" s="50">
        <v>134.97</v>
      </c>
      <c r="F224" s="58"/>
      <c r="G224" s="35" t="str">
        <f t="shared" si="3"/>
        <v/>
      </c>
      <c r="H224" s="40"/>
      <c r="K224" s="7"/>
    </row>
    <row r="225" spans="1:11" s="8" customFormat="1" ht="11.25" x14ac:dyDescent="0.2">
      <c r="A225" s="33">
        <v>213</v>
      </c>
      <c r="B225" s="31" t="s">
        <v>258</v>
      </c>
      <c r="C225" s="34" t="s">
        <v>310</v>
      </c>
      <c r="D225" s="48">
        <v>500</v>
      </c>
      <c r="E225" s="50">
        <v>146.47</v>
      </c>
      <c r="F225" s="58"/>
      <c r="G225" s="35" t="str">
        <f t="shared" si="3"/>
        <v/>
      </c>
      <c r="H225" s="40"/>
      <c r="K225" s="7"/>
    </row>
    <row r="226" spans="1:11" s="8" customFormat="1" ht="11.25" x14ac:dyDescent="0.2">
      <c r="A226" s="33">
        <v>214</v>
      </c>
      <c r="B226" s="31" t="s">
        <v>259</v>
      </c>
      <c r="C226" s="34" t="s">
        <v>310</v>
      </c>
      <c r="D226" s="48">
        <v>200</v>
      </c>
      <c r="E226" s="50">
        <v>161.71</v>
      </c>
      <c r="F226" s="58"/>
      <c r="G226" s="35" t="str">
        <f t="shared" si="3"/>
        <v/>
      </c>
      <c r="H226" s="40"/>
      <c r="K226" s="7"/>
    </row>
    <row r="227" spans="1:11" s="8" customFormat="1" ht="11.25" x14ac:dyDescent="0.2">
      <c r="A227" s="33">
        <v>215</v>
      </c>
      <c r="B227" s="31" t="s">
        <v>260</v>
      </c>
      <c r="C227" s="34" t="s">
        <v>310</v>
      </c>
      <c r="D227" s="48">
        <v>50</v>
      </c>
      <c r="E227" s="50">
        <v>250.08</v>
      </c>
      <c r="F227" s="58"/>
      <c r="G227" s="35" t="str">
        <f t="shared" si="3"/>
        <v/>
      </c>
      <c r="H227" s="40"/>
      <c r="K227" s="7"/>
    </row>
    <row r="228" spans="1:11" s="8" customFormat="1" ht="11.25" x14ac:dyDescent="0.2">
      <c r="A228" s="33">
        <v>216</v>
      </c>
      <c r="B228" s="31" t="s">
        <v>261</v>
      </c>
      <c r="C228" s="34" t="s">
        <v>310</v>
      </c>
      <c r="D228" s="48">
        <v>400</v>
      </c>
      <c r="E228" s="50">
        <v>198.91</v>
      </c>
      <c r="F228" s="58"/>
      <c r="G228" s="35" t="str">
        <f t="shared" si="3"/>
        <v/>
      </c>
      <c r="H228" s="40"/>
      <c r="K228" s="7"/>
    </row>
    <row r="229" spans="1:11" s="8" customFormat="1" ht="11.25" x14ac:dyDescent="0.2">
      <c r="A229" s="33">
        <v>217</v>
      </c>
      <c r="B229" s="31" t="s">
        <v>262</v>
      </c>
      <c r="C229" s="34" t="s">
        <v>310</v>
      </c>
      <c r="D229" s="48">
        <v>500</v>
      </c>
      <c r="E229" s="50">
        <v>184.31</v>
      </c>
      <c r="F229" s="58"/>
      <c r="G229" s="35" t="str">
        <f t="shared" si="3"/>
        <v/>
      </c>
      <c r="H229" s="40"/>
      <c r="K229" s="7"/>
    </row>
    <row r="230" spans="1:11" s="8" customFormat="1" ht="11.25" x14ac:dyDescent="0.2">
      <c r="A230" s="33">
        <v>218</v>
      </c>
      <c r="B230" s="31" t="s">
        <v>263</v>
      </c>
      <c r="C230" s="34" t="s">
        <v>310</v>
      </c>
      <c r="D230" s="48">
        <v>200</v>
      </c>
      <c r="E230" s="50">
        <v>106.27</v>
      </c>
      <c r="F230" s="58"/>
      <c r="G230" s="35" t="str">
        <f t="shared" si="3"/>
        <v/>
      </c>
      <c r="H230" s="40"/>
      <c r="K230" s="7"/>
    </row>
    <row r="231" spans="1:11" s="8" customFormat="1" ht="11.25" x14ac:dyDescent="0.2">
      <c r="A231" s="33">
        <v>219</v>
      </c>
      <c r="B231" s="31" t="s">
        <v>264</v>
      </c>
      <c r="C231" s="34" t="s">
        <v>310</v>
      </c>
      <c r="D231" s="48">
        <v>100</v>
      </c>
      <c r="E231" s="50">
        <v>163.03</v>
      </c>
      <c r="F231" s="58"/>
      <c r="G231" s="35" t="str">
        <f t="shared" si="3"/>
        <v/>
      </c>
      <c r="H231" s="40"/>
      <c r="K231" s="7"/>
    </row>
    <row r="232" spans="1:11" s="8" customFormat="1" ht="11.25" x14ac:dyDescent="0.2">
      <c r="A232" s="33">
        <v>220</v>
      </c>
      <c r="B232" s="31" t="s">
        <v>265</v>
      </c>
      <c r="C232" s="34" t="s">
        <v>310</v>
      </c>
      <c r="D232" s="48">
        <v>500</v>
      </c>
      <c r="E232" s="50">
        <v>95.54</v>
      </c>
      <c r="F232" s="58"/>
      <c r="G232" s="35" t="str">
        <f t="shared" si="3"/>
        <v/>
      </c>
      <c r="H232" s="40"/>
      <c r="K232" s="7"/>
    </row>
    <row r="233" spans="1:11" s="8" customFormat="1" ht="11.25" x14ac:dyDescent="0.2">
      <c r="A233" s="33">
        <v>221</v>
      </c>
      <c r="B233" s="31" t="s">
        <v>266</v>
      </c>
      <c r="C233" s="34" t="s">
        <v>310</v>
      </c>
      <c r="D233" s="48">
        <v>100</v>
      </c>
      <c r="E233" s="50">
        <v>185.73</v>
      </c>
      <c r="F233" s="58"/>
      <c r="G233" s="35" t="str">
        <f t="shared" si="3"/>
        <v/>
      </c>
      <c r="H233" s="40"/>
      <c r="K233" s="7"/>
    </row>
    <row r="234" spans="1:11" s="8" customFormat="1" ht="11.25" x14ac:dyDescent="0.2">
      <c r="A234" s="33">
        <v>222</v>
      </c>
      <c r="B234" s="31" t="s">
        <v>267</v>
      </c>
      <c r="C234" s="34" t="s">
        <v>310</v>
      </c>
      <c r="D234" s="48">
        <v>500</v>
      </c>
      <c r="E234" s="50">
        <v>105.36</v>
      </c>
      <c r="F234" s="58"/>
      <c r="G234" s="35" t="str">
        <f t="shared" si="3"/>
        <v/>
      </c>
      <c r="H234" s="40"/>
      <c r="K234" s="7"/>
    </row>
    <row r="235" spans="1:11" s="8" customFormat="1" ht="11.25" x14ac:dyDescent="0.2">
      <c r="A235" s="33">
        <v>223</v>
      </c>
      <c r="B235" s="31" t="s">
        <v>268</v>
      </c>
      <c r="C235" s="34" t="s">
        <v>310</v>
      </c>
      <c r="D235" s="48">
        <v>200</v>
      </c>
      <c r="E235" s="50">
        <v>195.54</v>
      </c>
      <c r="F235" s="58"/>
      <c r="G235" s="35" t="str">
        <f t="shared" si="3"/>
        <v/>
      </c>
      <c r="H235" s="40"/>
      <c r="K235" s="7"/>
    </row>
    <row r="236" spans="1:11" s="8" customFormat="1" ht="11.25" x14ac:dyDescent="0.2">
      <c r="A236" s="33">
        <v>224</v>
      </c>
      <c r="B236" s="31" t="s">
        <v>269</v>
      </c>
      <c r="C236" s="34" t="s">
        <v>310</v>
      </c>
      <c r="D236" s="48">
        <v>200</v>
      </c>
      <c r="E236" s="50">
        <v>109</v>
      </c>
      <c r="F236" s="58"/>
      <c r="G236" s="35" t="str">
        <f t="shared" si="3"/>
        <v/>
      </c>
      <c r="H236" s="40"/>
      <c r="K236" s="7"/>
    </row>
    <row r="237" spans="1:11" s="8" customFormat="1" ht="11.25" x14ac:dyDescent="0.2">
      <c r="A237" s="33">
        <v>225</v>
      </c>
      <c r="B237" s="31" t="s">
        <v>270</v>
      </c>
      <c r="C237" s="34" t="s">
        <v>310</v>
      </c>
      <c r="D237" s="48">
        <v>100</v>
      </c>
      <c r="E237" s="50">
        <v>247.83</v>
      </c>
      <c r="F237" s="58"/>
      <c r="G237" s="35" t="str">
        <f t="shared" si="3"/>
        <v/>
      </c>
      <c r="H237" s="40"/>
      <c r="K237" s="7"/>
    </row>
    <row r="238" spans="1:11" s="8" customFormat="1" ht="11.25" x14ac:dyDescent="0.2">
      <c r="A238" s="33">
        <v>226</v>
      </c>
      <c r="B238" s="31" t="s">
        <v>271</v>
      </c>
      <c r="C238" s="34" t="s">
        <v>310</v>
      </c>
      <c r="D238" s="48">
        <v>50</v>
      </c>
      <c r="E238" s="50">
        <v>170.45</v>
      </c>
      <c r="F238" s="58"/>
      <c r="G238" s="35" t="str">
        <f t="shared" si="3"/>
        <v/>
      </c>
      <c r="H238" s="40"/>
      <c r="K238" s="7"/>
    </row>
    <row r="239" spans="1:11" s="8" customFormat="1" ht="11.25" x14ac:dyDescent="0.2">
      <c r="A239" s="33">
        <v>227</v>
      </c>
      <c r="B239" s="31" t="s">
        <v>272</v>
      </c>
      <c r="C239" s="34" t="s">
        <v>310</v>
      </c>
      <c r="D239" s="48">
        <v>500</v>
      </c>
      <c r="E239" s="50">
        <v>100.3</v>
      </c>
      <c r="F239" s="58"/>
      <c r="G239" s="35" t="str">
        <f t="shared" si="3"/>
        <v/>
      </c>
      <c r="H239" s="40"/>
      <c r="K239" s="7"/>
    </row>
    <row r="240" spans="1:11" s="8" customFormat="1" ht="11.25" x14ac:dyDescent="0.2">
      <c r="A240" s="33">
        <v>228</v>
      </c>
      <c r="B240" s="31" t="s">
        <v>273</v>
      </c>
      <c r="C240" s="34" t="s">
        <v>310</v>
      </c>
      <c r="D240" s="48">
        <v>200</v>
      </c>
      <c r="E240" s="50">
        <v>134.6</v>
      </c>
      <c r="F240" s="58"/>
      <c r="G240" s="35" t="str">
        <f t="shared" si="3"/>
        <v/>
      </c>
      <c r="H240" s="40"/>
      <c r="K240" s="7"/>
    </row>
    <row r="241" spans="1:11" s="8" customFormat="1" ht="11.25" x14ac:dyDescent="0.2">
      <c r="A241" s="33">
        <v>229</v>
      </c>
      <c r="B241" s="31" t="s">
        <v>274</v>
      </c>
      <c r="C241" s="34" t="s">
        <v>310</v>
      </c>
      <c r="D241" s="48">
        <v>400</v>
      </c>
      <c r="E241" s="50">
        <v>106.19</v>
      </c>
      <c r="F241" s="58"/>
      <c r="G241" s="35" t="str">
        <f t="shared" si="3"/>
        <v/>
      </c>
      <c r="H241" s="40"/>
      <c r="K241" s="7"/>
    </row>
    <row r="242" spans="1:11" s="8" customFormat="1" ht="11.25" x14ac:dyDescent="0.2">
      <c r="A242" s="33">
        <v>230</v>
      </c>
      <c r="B242" s="31" t="s">
        <v>275</v>
      </c>
      <c r="C242" s="34" t="s">
        <v>310</v>
      </c>
      <c r="D242" s="48">
        <v>100</v>
      </c>
      <c r="E242" s="50">
        <v>175.48</v>
      </c>
      <c r="F242" s="58"/>
      <c r="G242" s="35" t="str">
        <f t="shared" si="3"/>
        <v/>
      </c>
      <c r="H242" s="40"/>
      <c r="K242" s="7"/>
    </row>
    <row r="243" spans="1:11" s="8" customFormat="1" ht="11.25" x14ac:dyDescent="0.2">
      <c r="A243" s="33">
        <v>231</v>
      </c>
      <c r="B243" s="31" t="s">
        <v>276</v>
      </c>
      <c r="C243" s="34" t="s">
        <v>310</v>
      </c>
      <c r="D243" s="48">
        <v>50</v>
      </c>
      <c r="E243" s="50">
        <v>230</v>
      </c>
      <c r="F243" s="58"/>
      <c r="G243" s="35" t="str">
        <f t="shared" si="3"/>
        <v/>
      </c>
      <c r="H243" s="40"/>
      <c r="K243" s="7"/>
    </row>
    <row r="244" spans="1:11" s="8" customFormat="1" ht="11.25" x14ac:dyDescent="0.2">
      <c r="A244" s="33">
        <v>232</v>
      </c>
      <c r="B244" s="31" t="s">
        <v>277</v>
      </c>
      <c r="C244" s="34" t="s">
        <v>310</v>
      </c>
      <c r="D244" s="48">
        <v>100</v>
      </c>
      <c r="E244" s="50">
        <v>228.73</v>
      </c>
      <c r="F244" s="58"/>
      <c r="G244" s="35" t="str">
        <f t="shared" si="3"/>
        <v/>
      </c>
      <c r="H244" s="40"/>
      <c r="K244" s="7"/>
    </row>
    <row r="245" spans="1:11" s="8" customFormat="1" ht="11.25" x14ac:dyDescent="0.2">
      <c r="A245" s="33">
        <v>233</v>
      </c>
      <c r="B245" s="31" t="s">
        <v>278</v>
      </c>
      <c r="C245" s="34" t="s">
        <v>310</v>
      </c>
      <c r="D245" s="48">
        <v>100</v>
      </c>
      <c r="E245" s="50">
        <v>201.38</v>
      </c>
      <c r="F245" s="58"/>
      <c r="G245" s="35" t="str">
        <f t="shared" si="3"/>
        <v/>
      </c>
      <c r="H245" s="40"/>
      <c r="K245" s="7"/>
    </row>
    <row r="246" spans="1:11" s="8" customFormat="1" ht="11.25" x14ac:dyDescent="0.2">
      <c r="A246" s="33">
        <v>234</v>
      </c>
      <c r="B246" s="31" t="s">
        <v>279</v>
      </c>
      <c r="C246" s="34" t="s">
        <v>310</v>
      </c>
      <c r="D246" s="48">
        <v>100</v>
      </c>
      <c r="E246" s="50">
        <v>341.61</v>
      </c>
      <c r="F246" s="58"/>
      <c r="G246" s="35" t="str">
        <f t="shared" si="3"/>
        <v/>
      </c>
      <c r="H246" s="40"/>
      <c r="K246" s="7"/>
    </row>
    <row r="247" spans="1:11" s="8" customFormat="1" ht="11.25" x14ac:dyDescent="0.2">
      <c r="A247" s="33">
        <v>235</v>
      </c>
      <c r="B247" s="31" t="s">
        <v>280</v>
      </c>
      <c r="C247" s="34" t="s">
        <v>310</v>
      </c>
      <c r="D247" s="48">
        <v>100</v>
      </c>
      <c r="E247" s="50">
        <v>261.35000000000002</v>
      </c>
      <c r="F247" s="58"/>
      <c r="G247" s="35" t="str">
        <f t="shared" si="3"/>
        <v/>
      </c>
      <c r="H247" s="40"/>
      <c r="K247" s="7"/>
    </row>
    <row r="248" spans="1:11" s="8" customFormat="1" ht="11.25" x14ac:dyDescent="0.2">
      <c r="A248" s="33">
        <v>236</v>
      </c>
      <c r="B248" s="31" t="s">
        <v>281</v>
      </c>
      <c r="C248" s="34" t="s">
        <v>310</v>
      </c>
      <c r="D248" s="48">
        <v>100</v>
      </c>
      <c r="E248" s="50">
        <v>262.05</v>
      </c>
      <c r="F248" s="58"/>
      <c r="G248" s="35" t="str">
        <f t="shared" si="3"/>
        <v/>
      </c>
      <c r="H248" s="40"/>
      <c r="K248" s="7"/>
    </row>
    <row r="249" spans="1:11" s="8" customFormat="1" ht="11.25" x14ac:dyDescent="0.2">
      <c r="A249" s="33">
        <v>237</v>
      </c>
      <c r="B249" s="31" t="s">
        <v>282</v>
      </c>
      <c r="C249" s="34" t="s">
        <v>310</v>
      </c>
      <c r="D249" s="48">
        <v>100</v>
      </c>
      <c r="E249" s="50">
        <v>305.39999999999998</v>
      </c>
      <c r="F249" s="58"/>
      <c r="G249" s="35" t="str">
        <f t="shared" si="3"/>
        <v/>
      </c>
      <c r="H249" s="40"/>
      <c r="K249" s="7"/>
    </row>
    <row r="250" spans="1:11" s="8" customFormat="1" ht="11.25" x14ac:dyDescent="0.2">
      <c r="A250" s="33">
        <v>238</v>
      </c>
      <c r="B250" s="31" t="s">
        <v>283</v>
      </c>
      <c r="C250" s="34" t="s">
        <v>310</v>
      </c>
      <c r="D250" s="48">
        <v>100</v>
      </c>
      <c r="E250" s="50">
        <v>262.05</v>
      </c>
      <c r="F250" s="58"/>
      <c r="G250" s="35" t="str">
        <f t="shared" si="3"/>
        <v/>
      </c>
      <c r="H250" s="40"/>
      <c r="K250" s="7"/>
    </row>
    <row r="251" spans="1:11" s="8" customFormat="1" ht="11.25" x14ac:dyDescent="0.2">
      <c r="A251" s="33">
        <v>239</v>
      </c>
      <c r="B251" s="31" t="s">
        <v>284</v>
      </c>
      <c r="C251" s="34" t="s">
        <v>310</v>
      </c>
      <c r="D251" s="48">
        <v>100</v>
      </c>
      <c r="E251" s="50">
        <v>246.72</v>
      </c>
      <c r="F251" s="58"/>
      <c r="G251" s="35" t="str">
        <f t="shared" si="3"/>
        <v/>
      </c>
      <c r="H251" s="40"/>
      <c r="K251" s="7"/>
    </row>
    <row r="252" spans="1:11" s="8" customFormat="1" ht="11.25" x14ac:dyDescent="0.2">
      <c r="A252" s="33">
        <v>240</v>
      </c>
      <c r="B252" s="31" t="s">
        <v>285</v>
      </c>
      <c r="C252" s="34" t="s">
        <v>310</v>
      </c>
      <c r="D252" s="48">
        <v>40</v>
      </c>
      <c r="E252" s="50">
        <v>252.31</v>
      </c>
      <c r="F252" s="58"/>
      <c r="G252" s="35" t="str">
        <f t="shared" si="3"/>
        <v/>
      </c>
      <c r="H252" s="40"/>
      <c r="K252" s="7"/>
    </row>
    <row r="253" spans="1:11" s="8" customFormat="1" ht="11.25" x14ac:dyDescent="0.2">
      <c r="A253" s="33">
        <v>241</v>
      </c>
      <c r="B253" s="31" t="s">
        <v>286</v>
      </c>
      <c r="C253" s="34" t="s">
        <v>310</v>
      </c>
      <c r="D253" s="48">
        <v>30</v>
      </c>
      <c r="E253" s="50">
        <v>234.91</v>
      </c>
      <c r="F253" s="58"/>
      <c r="G253" s="35" t="str">
        <f t="shared" si="3"/>
        <v/>
      </c>
      <c r="H253" s="40"/>
      <c r="K253" s="7"/>
    </row>
    <row r="254" spans="1:11" s="8" customFormat="1" ht="11.25" x14ac:dyDescent="0.2">
      <c r="A254" s="33">
        <v>242</v>
      </c>
      <c r="B254" s="31" t="s">
        <v>287</v>
      </c>
      <c r="C254" s="34" t="s">
        <v>310</v>
      </c>
      <c r="D254" s="48">
        <v>100</v>
      </c>
      <c r="E254" s="50">
        <v>235.21</v>
      </c>
      <c r="F254" s="58"/>
      <c r="G254" s="35" t="str">
        <f t="shared" si="3"/>
        <v/>
      </c>
      <c r="H254" s="40"/>
      <c r="K254" s="7"/>
    </row>
    <row r="255" spans="1:11" s="8" customFormat="1" ht="11.25" x14ac:dyDescent="0.2">
      <c r="A255" s="33">
        <v>243</v>
      </c>
      <c r="B255" s="31" t="s">
        <v>288</v>
      </c>
      <c r="C255" s="34" t="s">
        <v>310</v>
      </c>
      <c r="D255" s="48">
        <v>30</v>
      </c>
      <c r="E255" s="50">
        <v>215.66</v>
      </c>
      <c r="F255" s="58"/>
      <c r="G255" s="35" t="str">
        <f t="shared" si="3"/>
        <v/>
      </c>
      <c r="H255" s="40"/>
      <c r="K255" s="7"/>
    </row>
    <row r="256" spans="1:11" s="8" customFormat="1" ht="11.25" x14ac:dyDescent="0.2">
      <c r="A256" s="33">
        <v>244</v>
      </c>
      <c r="B256" s="31" t="s">
        <v>289</v>
      </c>
      <c r="C256" s="34" t="s">
        <v>310</v>
      </c>
      <c r="D256" s="48">
        <v>100</v>
      </c>
      <c r="E256" s="50">
        <v>193.47</v>
      </c>
      <c r="F256" s="58"/>
      <c r="G256" s="35" t="str">
        <f t="shared" si="3"/>
        <v/>
      </c>
      <c r="H256" s="40"/>
      <c r="K256" s="7"/>
    </row>
    <row r="257" spans="1:11" s="8" customFormat="1" ht="11.25" x14ac:dyDescent="0.2">
      <c r="A257" s="33">
        <v>245</v>
      </c>
      <c r="B257" s="31" t="s">
        <v>290</v>
      </c>
      <c r="C257" s="34" t="s">
        <v>310</v>
      </c>
      <c r="D257" s="48">
        <v>30</v>
      </c>
      <c r="E257" s="50">
        <v>216.45</v>
      </c>
      <c r="F257" s="58"/>
      <c r="G257" s="35" t="str">
        <f t="shared" si="3"/>
        <v/>
      </c>
      <c r="H257" s="40"/>
      <c r="K257" s="7"/>
    </row>
    <row r="258" spans="1:11" s="8" customFormat="1" ht="11.25" x14ac:dyDescent="0.2">
      <c r="A258" s="33">
        <v>246</v>
      </c>
      <c r="B258" s="31" t="s">
        <v>291</v>
      </c>
      <c r="C258" s="34" t="s">
        <v>310</v>
      </c>
      <c r="D258" s="48">
        <v>100</v>
      </c>
      <c r="E258" s="50">
        <v>246.72</v>
      </c>
      <c r="F258" s="58"/>
      <c r="G258" s="35" t="str">
        <f t="shared" si="3"/>
        <v/>
      </c>
      <c r="H258" s="40"/>
      <c r="K258" s="7"/>
    </row>
    <row r="259" spans="1:11" s="8" customFormat="1" ht="11.25" x14ac:dyDescent="0.2">
      <c r="A259" s="33">
        <v>247</v>
      </c>
      <c r="B259" s="31" t="s">
        <v>292</v>
      </c>
      <c r="C259" s="34" t="s">
        <v>310</v>
      </c>
      <c r="D259" s="48">
        <v>400</v>
      </c>
      <c r="E259" s="50">
        <v>195.35</v>
      </c>
      <c r="F259" s="58"/>
      <c r="G259" s="35" t="str">
        <f t="shared" si="3"/>
        <v/>
      </c>
      <c r="H259" s="40"/>
      <c r="K259" s="7"/>
    </row>
    <row r="260" spans="1:11" s="8" customFormat="1" ht="11.25" x14ac:dyDescent="0.2">
      <c r="A260" s="33">
        <v>248</v>
      </c>
      <c r="B260" s="31" t="s">
        <v>293</v>
      </c>
      <c r="C260" s="34" t="s">
        <v>310</v>
      </c>
      <c r="D260" s="48">
        <v>400</v>
      </c>
      <c r="E260" s="50">
        <v>201.38</v>
      </c>
      <c r="F260" s="58"/>
      <c r="G260" s="35" t="str">
        <f t="shared" si="3"/>
        <v/>
      </c>
      <c r="H260" s="40"/>
      <c r="K260" s="7"/>
    </row>
    <row r="261" spans="1:11" s="8" customFormat="1" ht="11.25" x14ac:dyDescent="0.2">
      <c r="A261" s="33">
        <v>249</v>
      </c>
      <c r="B261" s="31" t="s">
        <v>294</v>
      </c>
      <c r="C261" s="34" t="s">
        <v>310</v>
      </c>
      <c r="D261" s="48">
        <v>30</v>
      </c>
      <c r="E261" s="50">
        <v>235.87</v>
      </c>
      <c r="F261" s="58"/>
      <c r="G261" s="35" t="str">
        <f t="shared" si="3"/>
        <v/>
      </c>
      <c r="H261" s="40"/>
      <c r="K261" s="7"/>
    </row>
    <row r="262" spans="1:11" s="8" customFormat="1" ht="11.25" x14ac:dyDescent="0.2">
      <c r="A262" s="33">
        <v>250</v>
      </c>
      <c r="B262" s="31" t="s">
        <v>295</v>
      </c>
      <c r="C262" s="34" t="s">
        <v>310</v>
      </c>
      <c r="D262" s="48">
        <v>400</v>
      </c>
      <c r="E262" s="50">
        <v>214.03</v>
      </c>
      <c r="F262" s="58"/>
      <c r="G262" s="35" t="str">
        <f t="shared" si="3"/>
        <v/>
      </c>
      <c r="H262" s="40"/>
      <c r="K262" s="7"/>
    </row>
    <row r="263" spans="1:11" s="8" customFormat="1" ht="11.25" x14ac:dyDescent="0.2">
      <c r="A263" s="33">
        <v>251</v>
      </c>
      <c r="B263" s="31" t="s">
        <v>296</v>
      </c>
      <c r="C263" s="34" t="s">
        <v>310</v>
      </c>
      <c r="D263" s="48">
        <v>10</v>
      </c>
      <c r="E263" s="50">
        <v>60</v>
      </c>
      <c r="F263" s="58"/>
      <c r="G263" s="35" t="str">
        <f t="shared" si="3"/>
        <v/>
      </c>
      <c r="H263" s="40"/>
      <c r="K263" s="7"/>
    </row>
    <row r="264" spans="1:11" s="8" customFormat="1" ht="11.25" x14ac:dyDescent="0.2">
      <c r="A264" s="33">
        <v>252</v>
      </c>
      <c r="B264" s="31" t="s">
        <v>297</v>
      </c>
      <c r="C264" s="34" t="s">
        <v>310</v>
      </c>
      <c r="D264" s="48">
        <v>300</v>
      </c>
      <c r="E264" s="50">
        <v>248.08</v>
      </c>
      <c r="F264" s="58"/>
      <c r="G264" s="35" t="str">
        <f t="shared" si="3"/>
        <v/>
      </c>
      <c r="H264" s="40"/>
      <c r="K264" s="7"/>
    </row>
    <row r="265" spans="1:11" s="8" customFormat="1" ht="11.25" x14ac:dyDescent="0.2">
      <c r="A265" s="33">
        <v>253</v>
      </c>
      <c r="B265" s="31" t="s">
        <v>298</v>
      </c>
      <c r="C265" s="34" t="s">
        <v>310</v>
      </c>
      <c r="D265" s="48">
        <v>300</v>
      </c>
      <c r="E265" s="50">
        <v>180.17</v>
      </c>
      <c r="F265" s="58"/>
      <c r="G265" s="35" t="str">
        <f t="shared" si="3"/>
        <v/>
      </c>
      <c r="H265" s="40"/>
      <c r="K265" s="7"/>
    </row>
    <row r="266" spans="1:11" s="8" customFormat="1" ht="11.25" x14ac:dyDescent="0.2">
      <c r="A266" s="33">
        <v>254</v>
      </c>
      <c r="B266" s="31" t="s">
        <v>299</v>
      </c>
      <c r="C266" s="34" t="s">
        <v>310</v>
      </c>
      <c r="D266" s="48">
        <v>300</v>
      </c>
      <c r="E266" s="50">
        <v>192.59</v>
      </c>
      <c r="F266" s="58"/>
      <c r="G266" s="35" t="str">
        <f t="shared" si="3"/>
        <v/>
      </c>
      <c r="H266" s="40"/>
      <c r="K266" s="7"/>
    </row>
    <row r="267" spans="1:11" s="8" customFormat="1" ht="11.25" x14ac:dyDescent="0.2">
      <c r="A267" s="33">
        <v>255</v>
      </c>
      <c r="B267" s="31" t="s">
        <v>300</v>
      </c>
      <c r="C267" s="34" t="s">
        <v>310</v>
      </c>
      <c r="D267" s="48">
        <v>30</v>
      </c>
      <c r="E267" s="50">
        <v>1141.4100000000001</v>
      </c>
      <c r="F267" s="58"/>
      <c r="G267" s="35" t="str">
        <f t="shared" si="3"/>
        <v/>
      </c>
      <c r="H267" s="40"/>
      <c r="K267" s="7"/>
    </row>
    <row r="268" spans="1:11" s="8" customFormat="1" ht="11.25" x14ac:dyDescent="0.2">
      <c r="A268" s="33">
        <v>256</v>
      </c>
      <c r="B268" s="31" t="s">
        <v>301</v>
      </c>
      <c r="C268" s="34" t="s">
        <v>310</v>
      </c>
      <c r="D268" s="48">
        <v>25</v>
      </c>
      <c r="E268" s="50">
        <v>2549.59</v>
      </c>
      <c r="F268" s="58"/>
      <c r="G268" s="35" t="str">
        <f t="shared" si="3"/>
        <v/>
      </c>
      <c r="H268" s="40"/>
      <c r="K268" s="7"/>
    </row>
    <row r="269" spans="1:11" s="8" customFormat="1" ht="11.25" x14ac:dyDescent="0.2">
      <c r="A269" s="33">
        <v>257</v>
      </c>
      <c r="B269" s="31" t="s">
        <v>302</v>
      </c>
      <c r="C269" s="34" t="s">
        <v>310</v>
      </c>
      <c r="D269" s="48">
        <v>100</v>
      </c>
      <c r="E269" s="50">
        <v>329.81</v>
      </c>
      <c r="F269" s="58"/>
      <c r="G269" s="35" t="str">
        <f t="shared" si="3"/>
        <v/>
      </c>
      <c r="H269" s="40"/>
      <c r="K269" s="7"/>
    </row>
    <row r="270" spans="1:11" s="8" customFormat="1" ht="11.25" x14ac:dyDescent="0.2">
      <c r="A270" s="33">
        <v>258</v>
      </c>
      <c r="B270" s="31" t="s">
        <v>303</v>
      </c>
      <c r="C270" s="34" t="s">
        <v>310</v>
      </c>
      <c r="D270" s="48">
        <v>5</v>
      </c>
      <c r="E270" s="50">
        <v>515.26</v>
      </c>
      <c r="F270" s="58"/>
      <c r="G270" s="35" t="str">
        <f t="shared" ref="G270:G276" si="4">IF(F270="","",IF(ISTEXT(F270),"NC",F270*D270))</f>
        <v/>
      </c>
      <c r="H270" s="40"/>
      <c r="K270" s="7"/>
    </row>
    <row r="271" spans="1:11" s="8" customFormat="1" ht="11.25" x14ac:dyDescent="0.2">
      <c r="A271" s="33">
        <v>259</v>
      </c>
      <c r="B271" s="31" t="s">
        <v>304</v>
      </c>
      <c r="C271" s="34" t="s">
        <v>310</v>
      </c>
      <c r="D271" s="48">
        <v>25</v>
      </c>
      <c r="E271" s="50">
        <v>2549.59</v>
      </c>
      <c r="F271" s="58"/>
      <c r="G271" s="35" t="str">
        <f t="shared" si="4"/>
        <v/>
      </c>
      <c r="H271" s="40"/>
      <c r="K271" s="7"/>
    </row>
    <row r="272" spans="1:11" s="8" customFormat="1" ht="11.25" x14ac:dyDescent="0.2">
      <c r="A272" s="33">
        <v>260</v>
      </c>
      <c r="B272" s="31" t="s">
        <v>305</v>
      </c>
      <c r="C272" s="34" t="s">
        <v>310</v>
      </c>
      <c r="D272" s="48">
        <v>20</v>
      </c>
      <c r="E272" s="50">
        <v>3939.75</v>
      </c>
      <c r="F272" s="58"/>
      <c r="G272" s="35" t="str">
        <f t="shared" si="4"/>
        <v/>
      </c>
      <c r="H272" s="40"/>
      <c r="K272" s="7"/>
    </row>
    <row r="273" spans="1:11" s="8" customFormat="1" ht="11.25" x14ac:dyDescent="0.2">
      <c r="A273" s="33">
        <v>261</v>
      </c>
      <c r="B273" s="31" t="s">
        <v>306</v>
      </c>
      <c r="C273" s="34" t="s">
        <v>310</v>
      </c>
      <c r="D273" s="48">
        <v>10</v>
      </c>
      <c r="E273" s="50">
        <v>412.75</v>
      </c>
      <c r="F273" s="58"/>
      <c r="G273" s="35" t="str">
        <f t="shared" si="4"/>
        <v/>
      </c>
      <c r="H273" s="40"/>
      <c r="K273" s="7"/>
    </row>
    <row r="274" spans="1:11" s="8" customFormat="1" ht="11.25" x14ac:dyDescent="0.2">
      <c r="A274" s="33">
        <v>262</v>
      </c>
      <c r="B274" s="31" t="s">
        <v>307</v>
      </c>
      <c r="C274" s="34" t="s">
        <v>310</v>
      </c>
      <c r="D274" s="48">
        <v>2</v>
      </c>
      <c r="E274" s="50">
        <v>149.85</v>
      </c>
      <c r="F274" s="58"/>
      <c r="G274" s="35" t="str">
        <f t="shared" si="4"/>
        <v/>
      </c>
      <c r="H274" s="40"/>
      <c r="K274" s="7"/>
    </row>
    <row r="275" spans="1:11" s="8" customFormat="1" ht="11.25" x14ac:dyDescent="0.2">
      <c r="A275" s="33">
        <v>263</v>
      </c>
      <c r="B275" s="31" t="s">
        <v>308</v>
      </c>
      <c r="C275" s="34" t="s">
        <v>310</v>
      </c>
      <c r="D275" s="48">
        <v>5</v>
      </c>
      <c r="E275" s="50">
        <v>618.35</v>
      </c>
      <c r="F275" s="58"/>
      <c r="G275" s="35" t="str">
        <f t="shared" si="4"/>
        <v/>
      </c>
      <c r="H275" s="40"/>
      <c r="K275" s="7"/>
    </row>
    <row r="276" spans="1:11" s="8" customFormat="1" ht="11.25" x14ac:dyDescent="0.2">
      <c r="A276" s="33">
        <v>264</v>
      </c>
      <c r="B276" s="31" t="s">
        <v>309</v>
      </c>
      <c r="C276" s="34" t="s">
        <v>310</v>
      </c>
      <c r="D276" s="48">
        <v>5</v>
      </c>
      <c r="E276" s="50">
        <v>621.99</v>
      </c>
      <c r="F276" s="58"/>
      <c r="G276" s="35" t="str">
        <f t="shared" si="4"/>
        <v/>
      </c>
      <c r="H276" s="40"/>
      <c r="K276" s="7"/>
    </row>
    <row r="277" spans="1:11" s="27" customFormat="1" ht="9" x14ac:dyDescent="0.2">
      <c r="A277" s="36"/>
      <c r="E277" s="46"/>
      <c r="F277" s="65" t="s">
        <v>27</v>
      </c>
      <c r="G277" s="66"/>
      <c r="H277" s="41"/>
    </row>
    <row r="278" spans="1:11" ht="14.25" customHeight="1" x14ac:dyDescent="0.2">
      <c r="F278" s="67" t="str">
        <f>IF(SUM(G13:G276)=0,"",SUM(G13:G276))</f>
        <v/>
      </c>
      <c r="G278" s="68"/>
      <c r="H278" s="42"/>
    </row>
    <row r="279" spans="1:11" s="37" customFormat="1" ht="29.25" customHeight="1" x14ac:dyDescent="0.2">
      <c r="A279" s="62" t="str">
        <f>" - "&amp;Dados!B23</f>
        <v xml:space="preserve"> - Que o(s) vencedor(es) atenda(m) em clínica / consultório de acordo com exigências sanitárias e esteja localizado em até 200 km de distância da sede da Secretaria de Saúde do município de Sumidouro, tendo em vista o princípio da economicidade, uma vez que a grande maioria dos pacientes dependem do transporte público da Secretaria de Saúde para serem atendidos.</v>
      </c>
      <c r="B279" s="62"/>
      <c r="C279" s="62"/>
      <c r="D279" s="62"/>
      <c r="E279" s="62"/>
      <c r="F279" s="62"/>
      <c r="G279" s="62"/>
      <c r="H279" s="43"/>
    </row>
    <row r="280" spans="1:11" s="37" customFormat="1" ht="9" x14ac:dyDescent="0.2">
      <c r="A280" s="62" t="str">
        <f>" - "&amp;Dados!B24</f>
        <v xml:space="preserve"> - Que os equipamentos e material necessário para realização dos exames sejam fornecidos pelo(s) vencedor(es).</v>
      </c>
      <c r="B280" s="62"/>
      <c r="C280" s="62"/>
      <c r="D280" s="62"/>
      <c r="E280" s="62"/>
      <c r="F280" s="62"/>
      <c r="G280" s="62"/>
      <c r="H280" s="43"/>
    </row>
    <row r="281" spans="1:11" s="37" customFormat="1" ht="9" x14ac:dyDescent="0.2">
      <c r="A281" s="62" t="str">
        <f>" - "&amp;Dados!B25</f>
        <v xml:space="preserve"> - O pagamento do objeto de que trata o PREGÃO ELETRÔNICO 001/2023, será efetuado pela Tesouraria da Secretaria Municipal de Saúde de Sumidouro.</v>
      </c>
      <c r="B281" s="62"/>
      <c r="C281" s="62"/>
      <c r="D281" s="62"/>
      <c r="E281" s="62"/>
      <c r="F281" s="62"/>
      <c r="G281" s="62"/>
      <c r="H281" s="43"/>
    </row>
    <row r="282" spans="1:11" s="27" customFormat="1" ht="9" x14ac:dyDescent="0.2">
      <c r="A282" s="62" t="str">
        <f>" - "&amp;Dados!B26</f>
        <v xml:space="preserve"> - Proposta válida por 60 (sessenta) dias</v>
      </c>
      <c r="B282" s="62"/>
      <c r="C282" s="62"/>
      <c r="D282" s="62"/>
      <c r="E282" s="62"/>
      <c r="F282" s="62"/>
      <c r="G282" s="62"/>
      <c r="H282" s="41"/>
    </row>
    <row r="283" spans="1:11" ht="21" customHeight="1" x14ac:dyDescent="0.2">
      <c r="A283" s="62" t="str">
        <f>" - "&amp;Dados!B28</f>
        <v xml:space="preserve"> - A Licitante poderá apresentar prospecto, ficha técnica ou outros documentos com informações que permitam a melhor identificação e qualificação do(s) item(ns) licitado(s);</v>
      </c>
      <c r="B283" s="62"/>
      <c r="C283" s="62"/>
      <c r="D283" s="62"/>
      <c r="E283" s="62"/>
      <c r="F283" s="62"/>
      <c r="G283" s="62"/>
      <c r="H283" s="44"/>
    </row>
    <row r="284" spans="1:11" x14ac:dyDescent="0.2">
      <c r="A284" s="62" t="str">
        <f>" - "&amp;Dados!B29</f>
        <v xml:space="preserve"> - A proposta de preços ajustada ao lance final deverá conter o valor numérico dos preços unitários e totais, não podendo exceder o valor do lance final;</v>
      </c>
      <c r="B284" s="62"/>
      <c r="C284" s="62"/>
      <c r="D284" s="62"/>
      <c r="E284" s="62"/>
      <c r="F284" s="62"/>
      <c r="G284" s="62"/>
      <c r="H284" s="44"/>
    </row>
    <row r="285" spans="1:11" ht="21.75" customHeight="1" x14ac:dyDescent="0.2">
      <c r="A285" s="62" t="str">
        <f>" - "&amp;Dados!B30</f>
        <v xml:space="preserve"> - Quando da atualização da proposta de preço, o licitante deverá atualizar observando os valores unitários e globais os quais deverão ser menores ou iguais aos valores máximos/referência expressos no Anexo II - termo de referência;</v>
      </c>
      <c r="B285" s="62"/>
      <c r="C285" s="62"/>
      <c r="D285" s="62"/>
      <c r="E285" s="62"/>
      <c r="F285" s="62"/>
      <c r="G285" s="62"/>
      <c r="H285" s="44"/>
    </row>
    <row r="286" spans="1:11" ht="21.75" customHeight="1" x14ac:dyDescent="0.2">
      <c r="A286" s="62" t="str">
        <f>" - "&amp;Dados!B31</f>
        <v xml:space="preserve"> - O preço proposto deve compreender todas as despesas concernentes ao fornecimento do (s) material (is), bem como Impostos, Tributos, Frete, Contratação de Pessoal, entre outros, que deverão correr totalmente por conta da Empresa vencedora;</v>
      </c>
      <c r="B286" s="62"/>
      <c r="C286" s="62"/>
      <c r="D286" s="62"/>
      <c r="E286" s="62"/>
      <c r="F286" s="62"/>
      <c r="G286" s="62"/>
      <c r="H286" s="44"/>
    </row>
    <row r="287" spans="1:11" ht="21.75" customHeight="1" x14ac:dyDescent="0.2">
      <c r="A287" s="62" t="str">
        <f>" - "&amp;Dados!B32</f>
        <v xml:space="preserve"> - Declaramos para todos os efeitos legais que, ao apresentar esta proposta, com os preços e prazos acima indicados, estamos de pleno acordo com as condições gerais e especiais estabelecidas para esta licitação, as quais nos submetemos incondicional e integralmente;</v>
      </c>
      <c r="B287" s="62"/>
      <c r="C287" s="62"/>
      <c r="D287" s="62"/>
      <c r="E287" s="62"/>
      <c r="F287" s="62"/>
      <c r="G287" s="62"/>
      <c r="H287" s="44"/>
    </row>
    <row r="288" spans="1:11" ht="21.75" customHeight="1" x14ac:dyDescent="0.2">
      <c r="A288" s="62" t="str">
        <f>" - "&amp;Dados!B33</f>
        <v xml:space="preserve"> - Declaramos que até a presente data inexistem fatos impeditivos a participação desta empresa ao presente certame licitatório, ciente da obrigatoriedade de declarar ocorrências posteriores;</v>
      </c>
      <c r="B288" s="62"/>
      <c r="C288" s="62"/>
      <c r="D288" s="62"/>
      <c r="E288" s="62"/>
      <c r="F288" s="62"/>
      <c r="G288" s="62"/>
      <c r="H288" s="44"/>
    </row>
    <row r="289" spans="1:7" ht="30" customHeight="1" x14ac:dyDescent="0.2">
      <c r="A289" s="62" t="str">
        <f>" - "&amp;Dados!B34</f>
        <v xml:space="preserve"> - 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v>
      </c>
      <c r="B289" s="62"/>
      <c r="C289" s="62"/>
      <c r="D289" s="62"/>
      <c r="E289" s="62"/>
      <c r="F289" s="62"/>
      <c r="G289" s="62"/>
    </row>
    <row r="290" spans="1:7" ht="25.5" customHeight="1" x14ac:dyDescent="0.2">
      <c r="A290" s="62" t="str">
        <f>" - "&amp;Dados!B35</f>
        <v xml:space="preserve"> - Declaramos, ainda, sob as penas da lei, que não estamos cumprindo pena de inidoneidade para licitar e contratar com a Administração Pública, em qualquer de suas esferas Federal, Estadual e Municipal, inclusive no Distrito Federal, conforme art. 97 da Lei nº. 8.666/93.</v>
      </c>
      <c r="B290" s="62"/>
      <c r="C290" s="62"/>
      <c r="D290" s="62"/>
      <c r="E290" s="62"/>
      <c r="F290" s="62"/>
      <c r="G290" s="62"/>
    </row>
  </sheetData>
  <sheetProtection algorithmName="SHA-512" hashValue="0B1ZjlhHwiNpzqav3nWJPwu/DNM8zD3QGOckNXQbKp0F+Xf5SmF8BlipsiO2T8VEJAOWN49ZHu2Qf2HunKHZfQ==" saltValue="tEdMSF/AGikMTLfpTY8BLQ==" spinCount="100000" sheet="1" objects="1" scenarios="1"/>
  <autoFilter ref="A11:G290" xr:uid="{00000000-0009-0000-0000-000000000000}"/>
  <mergeCells count="23">
    <mergeCell ref="A289:G289"/>
    <mergeCell ref="A290:G290"/>
    <mergeCell ref="A283:G283"/>
    <mergeCell ref="A284:G284"/>
    <mergeCell ref="A285:G285"/>
    <mergeCell ref="A286:G286"/>
    <mergeCell ref="A287:G287"/>
    <mergeCell ref="A288:G288"/>
    <mergeCell ref="C6:D6"/>
    <mergeCell ref="E6:F6"/>
    <mergeCell ref="A2:G2"/>
    <mergeCell ref="A3:G3"/>
    <mergeCell ref="A4:G4"/>
    <mergeCell ref="A5:G5"/>
    <mergeCell ref="A279:G279"/>
    <mergeCell ref="A280:G280"/>
    <mergeCell ref="A281:G281"/>
    <mergeCell ref="B8:G8"/>
    <mergeCell ref="A282:G282"/>
    <mergeCell ref="B9:G9"/>
    <mergeCell ref="F277:G277"/>
    <mergeCell ref="F278:G278"/>
    <mergeCell ref="D10:G10"/>
  </mergeCells>
  <phoneticPr fontId="0" type="noConversion"/>
  <conditionalFormatting sqref="F277">
    <cfRule type="expression" dxfId="11" priority="1" stopIfTrue="1">
      <formula>IF($J277="Empate",IF(H277=1,TRUE(),FALSE()),FALSE())</formula>
    </cfRule>
    <cfRule type="expression" dxfId="10" priority="2" stopIfTrue="1">
      <formula>IF(H277="&gt;",FALSE(),IF(H277&gt;0,TRUE(),FALSE()))</formula>
    </cfRule>
    <cfRule type="expression" dxfId="9" priority="3" stopIfTrue="1">
      <formula>IF(H277="&gt;",TRUE(),FALSE())</formula>
    </cfRule>
  </conditionalFormatting>
  <conditionalFormatting sqref="F278">
    <cfRule type="expression" dxfId="8" priority="4" stopIfTrue="1">
      <formula>IF($J277="OK",IF(H277=1,TRUE(),FALSE()),FALSE())</formula>
    </cfRule>
    <cfRule type="expression" dxfId="7" priority="5" stopIfTrue="1">
      <formula>IF($J277="Empate",IF(H277=1,TRUE(),FALSE()),FALSE())</formula>
    </cfRule>
    <cfRule type="expression" dxfId="6" priority="6" stopIfTrue="1">
      <formula>IF($J277="Empate",IF(H277=2,TRUE(),FALSE()),FALSE())</formula>
    </cfRule>
  </conditionalFormatting>
  <conditionalFormatting sqref="F13:F276">
    <cfRule type="cellIs" dxfId="5" priority="11" stopIfTrue="1" operator="equal">
      <formula>""</formula>
    </cfRule>
  </conditionalFormatting>
  <conditionalFormatting sqref="D13:D276">
    <cfRule type="expression" priority="12" stopIfTrue="1">
      <formula>$A13</formula>
    </cfRule>
  </conditionalFormatting>
  <conditionalFormatting sqref="B10">
    <cfRule type="cellIs" dxfId="4" priority="8" stopIfTrue="1" operator="equal">
      <formula>$G$1</formula>
    </cfRule>
  </conditionalFormatting>
  <conditionalFormatting sqref="B8:G9">
    <cfRule type="cellIs" dxfId="3" priority="9" stopIfTrue="1" operator="equal">
      <formula>$J$1</formula>
    </cfRule>
  </conditionalFormatting>
  <conditionalFormatting sqref="B13:B276">
    <cfRule type="expression" dxfId="2" priority="10" stopIfTrue="1">
      <formula>IF(#REF!=1,IF(#REF!=0,1,0),0)</formula>
    </cfRule>
  </conditionalFormatting>
  <conditionalFormatting sqref="D10:G10">
    <cfRule type="cellIs" dxfId="1" priority="24" stopIfTrue="1" operator="equal">
      <formula>$E$1</formula>
    </cfRule>
  </conditionalFormatting>
  <conditionalFormatting sqref="G13:G276">
    <cfRule type="expression" dxfId="0" priority="25" stopIfTrue="1">
      <formula>IF(ISTEXT(F13),FALSE(),IF(F13&gt;E13,TRUE(),FALSE()))</formula>
    </cfRule>
  </conditionalFormatting>
  <printOptions horizontalCentered="1"/>
  <pageMargins left="0.51181102362204722" right="0.31496062992125984" top="0.39370078740157483" bottom="1.0236220472440944" header="0.51181102362204722" footer="0.55118110236220474"/>
  <pageSetup paperSize="9" scale="86" fitToHeight="20" orientation="portrait" r:id="rId1"/>
  <headerFooter alignWithMargins="0">
    <oddHeader>&amp;R&amp;"Arial,Negrito"&amp;6Página &amp;P de &amp;N.</oddHeader>
    <oddFooter>&amp;C
____________________________________
Assinatura e Carimbo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1:IV35"/>
  <sheetViews>
    <sheetView workbookViewId="0">
      <selection activeCell="B4" sqref="B4"/>
    </sheetView>
  </sheetViews>
  <sheetFormatPr defaultRowHeight="12.75" x14ac:dyDescent="0.2"/>
  <cols>
    <col min="1" max="1" width="15" customWidth="1"/>
    <col min="2" max="2" width="51.85546875" customWidth="1"/>
    <col min="3" max="4" width="41.42578125" customWidth="1"/>
    <col min="5" max="8" width="14" customWidth="1"/>
    <col min="9" max="9" width="19.28515625" customWidth="1"/>
    <col min="10" max="13" width="14.5703125" customWidth="1"/>
    <col min="14" max="15" width="9.28515625" customWidth="1"/>
  </cols>
  <sheetData>
    <row r="1" spans="1:7" x14ac:dyDescent="0.2">
      <c r="A1" s="16" t="s">
        <v>9</v>
      </c>
      <c r="B1" s="60" t="s">
        <v>311</v>
      </c>
      <c r="E1" s="4"/>
      <c r="F1" s="4"/>
      <c r="G1" s="4"/>
    </row>
    <row r="2" spans="1:7" x14ac:dyDescent="0.2">
      <c r="A2" s="16" t="s">
        <v>10</v>
      </c>
      <c r="B2" s="60" t="s">
        <v>312</v>
      </c>
      <c r="E2" s="4"/>
      <c r="F2" s="4"/>
      <c r="G2" s="4"/>
    </row>
    <row r="3" spans="1:7" x14ac:dyDescent="0.2">
      <c r="A3" s="16" t="s">
        <v>11</v>
      </c>
      <c r="B3" s="60" t="s">
        <v>313</v>
      </c>
      <c r="C3" s="5"/>
      <c r="E3" s="53"/>
      <c r="F3" s="4"/>
      <c r="G3" s="4"/>
    </row>
    <row r="4" spans="1:7" x14ac:dyDescent="0.2">
      <c r="A4" s="16" t="s">
        <v>12</v>
      </c>
      <c r="B4" s="60" t="s">
        <v>319</v>
      </c>
      <c r="C4" s="5"/>
      <c r="E4" s="53"/>
      <c r="F4" s="4"/>
      <c r="G4" s="4"/>
    </row>
    <row r="5" spans="1:7" x14ac:dyDescent="0.2">
      <c r="A5" s="16" t="s">
        <v>13</v>
      </c>
      <c r="B5" s="60" t="s">
        <v>314</v>
      </c>
      <c r="C5" s="5"/>
      <c r="E5" s="53"/>
      <c r="F5" s="4"/>
      <c r="G5" s="4"/>
    </row>
    <row r="6" spans="1:7" x14ac:dyDescent="0.2">
      <c r="A6" s="16" t="s">
        <v>31</v>
      </c>
      <c r="B6" s="61" t="s">
        <v>315</v>
      </c>
      <c r="C6" s="5"/>
      <c r="E6" s="53"/>
      <c r="F6" s="4"/>
      <c r="G6" s="4"/>
    </row>
    <row r="7" spans="1:7" x14ac:dyDescent="0.2">
      <c r="A7" s="16" t="s">
        <v>14</v>
      </c>
      <c r="B7" s="5" t="s">
        <v>30</v>
      </c>
      <c r="C7" s="5"/>
      <c r="E7" s="53"/>
      <c r="F7" s="4"/>
      <c r="G7" s="4"/>
    </row>
    <row r="8" spans="1:7" x14ac:dyDescent="0.2">
      <c r="A8" s="25" t="s">
        <v>23</v>
      </c>
      <c r="B8" s="47">
        <v>9212991</v>
      </c>
      <c r="C8" s="5"/>
      <c r="E8" s="53"/>
      <c r="F8" s="4"/>
      <c r="G8" s="4"/>
    </row>
    <row r="9" spans="1:7" x14ac:dyDescent="0.2">
      <c r="A9" s="17" t="s">
        <v>0</v>
      </c>
      <c r="E9" s="4"/>
      <c r="F9" s="4"/>
      <c r="G9" s="4"/>
    </row>
    <row r="10" spans="1:7" x14ac:dyDescent="0.2">
      <c r="A10" s="18" t="s">
        <v>2</v>
      </c>
      <c r="E10" s="4"/>
      <c r="F10" s="4"/>
      <c r="G10" s="4"/>
    </row>
    <row r="11" spans="1:7" x14ac:dyDescent="0.2">
      <c r="A11" s="19" t="s">
        <v>8</v>
      </c>
      <c r="E11" s="4"/>
      <c r="F11" s="4"/>
      <c r="G11" s="4"/>
    </row>
    <row r="12" spans="1:7" x14ac:dyDescent="0.2">
      <c r="A12" s="18" t="s">
        <v>20</v>
      </c>
      <c r="E12" s="4"/>
      <c r="F12" s="4"/>
      <c r="G12" s="4"/>
    </row>
    <row r="13" spans="1:7" x14ac:dyDescent="0.2">
      <c r="A13" s="18" t="s">
        <v>24</v>
      </c>
      <c r="E13" s="4"/>
      <c r="F13" s="4"/>
      <c r="G13" s="4"/>
    </row>
    <row r="14" spans="1:7" x14ac:dyDescent="0.2">
      <c r="A14" s="55" t="s">
        <v>33</v>
      </c>
      <c r="E14" s="4"/>
      <c r="F14" s="4"/>
      <c r="G14" s="4"/>
    </row>
    <row r="15" spans="1:7" x14ac:dyDescent="0.2">
      <c r="A15" s="55" t="s">
        <v>34</v>
      </c>
      <c r="E15" s="4"/>
      <c r="F15" s="4"/>
      <c r="G15" s="4"/>
    </row>
    <row r="16" spans="1:7" x14ac:dyDescent="0.2">
      <c r="A16" s="55" t="s">
        <v>35</v>
      </c>
      <c r="B16" s="24"/>
      <c r="E16" s="24"/>
      <c r="F16" s="4"/>
      <c r="G16" s="4"/>
    </row>
    <row r="17" spans="1:256" s="23" customFormat="1" x14ac:dyDescent="0.2">
      <c r="A17" s="22" t="s">
        <v>21</v>
      </c>
      <c r="B17" s="56" t="s">
        <v>45</v>
      </c>
      <c r="C17" s="24"/>
      <c r="D17" s="24"/>
      <c r="E17" s="24"/>
      <c r="F17" s="24"/>
      <c r="G17" s="24"/>
      <c r="H17" s="24"/>
      <c r="I17" s="24"/>
      <c r="J17" s="24"/>
      <c r="K17" s="24"/>
      <c r="L17" s="24"/>
      <c r="M17" s="24"/>
    </row>
    <row r="18" spans="1:256" s="23" customFormat="1" x14ac:dyDescent="0.2">
      <c r="A18" s="22" t="s">
        <v>22</v>
      </c>
      <c r="B18" s="54"/>
      <c r="C18" s="12"/>
      <c r="D18" s="12"/>
      <c r="E18" s="12"/>
      <c r="F18" s="12"/>
      <c r="G18" s="12"/>
      <c r="H18" s="24"/>
      <c r="I18" s="24"/>
      <c r="J18" s="24"/>
      <c r="K18" s="24"/>
      <c r="L18" s="24"/>
      <c r="M18" s="24"/>
      <c r="IV18" s="24"/>
    </row>
    <row r="19" spans="1:256" x14ac:dyDescent="0.2">
      <c r="B19" s="24"/>
      <c r="E19" s="4"/>
      <c r="F19" s="24"/>
      <c r="G19" s="24"/>
    </row>
    <row r="20" spans="1:256" x14ac:dyDescent="0.2">
      <c r="B20" s="24"/>
      <c r="E20" s="52"/>
      <c r="F20" s="24"/>
      <c r="G20" s="24"/>
    </row>
    <row r="21" spans="1:256" x14ac:dyDescent="0.2">
      <c r="E21" s="52"/>
      <c r="F21" s="52"/>
      <c r="G21" s="52"/>
    </row>
    <row r="22" spans="1:256" x14ac:dyDescent="0.2">
      <c r="E22" s="52"/>
      <c r="F22" s="52"/>
      <c r="G22" s="52"/>
    </row>
    <row r="23" spans="1:256" ht="89.25" x14ac:dyDescent="0.2">
      <c r="A23" s="20" t="s">
        <v>15</v>
      </c>
      <c r="B23" s="21" t="s">
        <v>316</v>
      </c>
      <c r="E23" s="4"/>
      <c r="F23" s="4"/>
      <c r="G23" s="52"/>
    </row>
    <row r="24" spans="1:256" ht="38.25" x14ac:dyDescent="0.2">
      <c r="A24" s="20" t="s">
        <v>16</v>
      </c>
      <c r="B24" s="21" t="s">
        <v>317</v>
      </c>
      <c r="E24" s="4"/>
      <c r="F24" s="4"/>
      <c r="G24" s="52"/>
    </row>
    <row r="25" spans="1:256" ht="38.25" x14ac:dyDescent="0.2">
      <c r="A25" s="20" t="s">
        <v>17</v>
      </c>
      <c r="B25" s="61" t="s">
        <v>318</v>
      </c>
      <c r="C25" s="9"/>
      <c r="E25" s="4"/>
      <c r="F25" s="4"/>
      <c r="G25" s="52"/>
    </row>
    <row r="26" spans="1:256" ht="25.5" x14ac:dyDescent="0.2">
      <c r="A26" s="20" t="s">
        <v>18</v>
      </c>
      <c r="B26" s="21" t="s">
        <v>28</v>
      </c>
      <c r="E26" s="4"/>
      <c r="F26" s="4"/>
      <c r="G26" s="52"/>
    </row>
    <row r="27" spans="1:256" x14ac:dyDescent="0.2">
      <c r="A27" s="20" t="s">
        <v>32</v>
      </c>
      <c r="B27" s="57" t="s">
        <v>44</v>
      </c>
      <c r="G27" s="52"/>
    </row>
    <row r="28" spans="1:256" ht="38.25" x14ac:dyDescent="0.2">
      <c r="B28" s="21" t="s">
        <v>36</v>
      </c>
    </row>
    <row r="29" spans="1:256" ht="38.25" x14ac:dyDescent="0.2">
      <c r="B29" s="21" t="s">
        <v>37</v>
      </c>
    </row>
    <row r="30" spans="1:256" ht="63.75" x14ac:dyDescent="0.2">
      <c r="B30" s="21" t="s">
        <v>38</v>
      </c>
    </row>
    <row r="31" spans="1:256" ht="63.75" x14ac:dyDescent="0.2">
      <c r="B31" s="21" t="s">
        <v>39</v>
      </c>
    </row>
    <row r="32" spans="1:256" ht="63.75" x14ac:dyDescent="0.2">
      <c r="B32" s="21" t="s">
        <v>40</v>
      </c>
    </row>
    <row r="33" spans="2:2" ht="51" x14ac:dyDescent="0.2">
      <c r="B33" s="21" t="s">
        <v>41</v>
      </c>
    </row>
    <row r="34" spans="2:2" ht="76.5" x14ac:dyDescent="0.2">
      <c r="B34" s="21" t="s">
        <v>42</v>
      </c>
    </row>
    <row r="35" spans="2:2" ht="63.75" x14ac:dyDescent="0.2">
      <c r="B35" s="21" t="s">
        <v>43</v>
      </c>
    </row>
  </sheetData>
  <phoneticPr fontId="0" type="noConversion"/>
  <pageMargins left="0.78740157499999996" right="0.78740157499999996" top="0.984251969" bottom="0.984251969" header="0.49212598499999999" footer="0.49212598499999999"/>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4</vt:i4>
      </vt:variant>
    </vt:vector>
  </HeadingPairs>
  <TitlesOfParts>
    <vt:vector size="6" baseType="lpstr">
      <vt:lpstr>Quadro de Preços</vt:lpstr>
      <vt:lpstr>Dados</vt:lpstr>
      <vt:lpstr>Dados!_GoBack</vt:lpstr>
      <vt:lpstr>Dados!_Hlk94602424</vt:lpstr>
      <vt:lpstr>Dados!_Hlk94602431</vt:lpstr>
      <vt:lpstr>'Quadro de Preços'!Titulos_de_impressao</vt:lpstr>
    </vt:vector>
  </TitlesOfParts>
  <Company>PMS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Licitacao</dc:creator>
  <dc:description>Versão: 2.0 - Incluída a planilha 'dados'.</dc:description>
  <cp:lastModifiedBy>PMS</cp:lastModifiedBy>
  <cp:lastPrinted>2023-01-31T12:10:16Z</cp:lastPrinted>
  <dcterms:created xsi:type="dcterms:W3CDTF">2006-04-18T17:38:46Z</dcterms:created>
  <dcterms:modified xsi:type="dcterms:W3CDTF">2023-02-08T17:58:05Z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