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EstaPasta_de_trabalho"/>
  <mc:AlternateContent xmlns:mc="http://schemas.openxmlformats.org/markup-compatibility/2006">
    <mc:Choice Requires="x15">
      <x15ac:absPath xmlns:x15ac="http://schemas.microsoft.com/office/spreadsheetml/2010/11/ac" url="D:\licitacoes\2022\Pregão Eletrônico\Pregão Eletrônico 074-22 - Aquisição de Armário Roupeiro - SMAD\"/>
    </mc:Choice>
  </mc:AlternateContent>
  <xr:revisionPtr revIDLastSave="0" documentId="13_ncr:1_{B04C6CE4-89BC-4806-BE8E-259DFE3AE8E7}"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 i="1" l="1"/>
  <c r="A22" i="1"/>
  <c r="A23" i="1"/>
  <c r="A24" i="1"/>
  <c r="A25" i="1"/>
  <c r="A26" i="1"/>
  <c r="A27" i="1"/>
  <c r="A20" i="1"/>
  <c r="E6" i="1"/>
  <c r="G13" i="1"/>
  <c r="A4" i="1"/>
  <c r="A18" i="1"/>
  <c r="A19" i="1"/>
  <c r="A17" i="1"/>
  <c r="A16" i="1"/>
  <c r="A6" i="1"/>
  <c r="A5" i="1"/>
  <c r="A3" i="1"/>
  <c r="F15" i="1" l="1"/>
</calcChain>
</file>

<file path=xl/sharedStrings.xml><?xml version="1.0" encoding="utf-8"?>
<sst xmlns="http://schemas.openxmlformats.org/spreadsheetml/2006/main" count="61" uniqueCount="57">
  <si>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</si>
  <si>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</si>
  <si>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</si>
  <si>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</si>
  <si>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</si>
  <si>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</si>
  <si>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</si>
  <si>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</si>
  <si>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</si>
  <si>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</si>
  <si>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</si>
  <si>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</si>
  <si>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</si>
  <si>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</si>
  <si>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</si>
  <si>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</si>
  <si>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</si>
  <si>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</si>
  <si>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</si>
  <si>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</si>
  <si>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</si>
  <si>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</si>
  <si>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</si>
  <si>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</si>
  <si>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</si>
  <si>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</si>
  <si>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</si>
  <si>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</si>
  <si>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</si>
  <si>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</si>
  <si>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</si>
  <si>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</si>
  <si>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</si>
  <si>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</si>
  <si>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</si>
  <si>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</si>
  <si>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</si>
  <si>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</si>
  <si>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</si>
  <si>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</si>
  <si>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</si>
  <si>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</si>
  <si>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</si>
  <si>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</si>
  <si>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</si>
  <si>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</si>
  <si>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Contrato: Entrega Imediata.</t>
  </si>
  <si>
    <t>O objeto da presente licitação será recebido em remessa única pela Secretaria Municipal de Educação de acordo com solicitação do servidor responsável pelo setor. Os materiais deverão ser entregues de acordo com o empenho, com prazo não superior a 10 (dez) dias úteis após recebimento da nota de empenho.</t>
  </si>
  <si>
    <t>Os itens deverão ser entregues na sede da Secretaria de Educação, Rua Alcina Ponciano, nº 21, centro, Sumidouro-RJ, nos horários de 08 horas às 16 horas de segunda à sexta-feira.</t>
  </si>
  <si>
    <t>ARMÁRIO ROUPEIRO INSALUBRE COM SAPATEIRA DE AÇO PARA VESTIÁRIO, PRODUZIDO EM AÇO CHAPA 26 / 0,45 MM, COM 4 PORTAS COM VENEZIANAS PARA VENTILAÇÃO, COMPARTIMENTO DE TAMANHO GRADES INDEPENDENTES COM DIVISÓRIAS INTERNA, FECHAMENTO DAS PORTAS ATRAVÉS DE PITÃO PARA CADEADO. COM DIVISÓRIA CENTRAL E HORIZONTAL. COR CINZA PADRÃO, 2 CABIDES POR PORTA, PÉS NÃO DESMONTÁVEIS, CHAPA DE AÇO TRATADA COM ANTIFERRUGINOSO POR FOSFATIZAÇÃO E PINTURA EPÓXI-PÓ POR PROCESSO ELETROSTÁTICO. ALTURA: 1,98 CM, LARGURA: 1,00 CM; PROFUNDIDADE: 40 CM</t>
  </si>
  <si>
    <t>PREGÃO ELETRÔNICO Nº 074/2022</t>
  </si>
  <si>
    <t>PROCESSO ADMINISTRATIVO N° 1340/2021 de 14/05/2021</t>
  </si>
  <si>
    <t>AQUISIÇÃO DE ARMÁRIO ROUPEIRO PARA A GUARDA MUNICIPAL</t>
  </si>
  <si>
    <t>Sec. Administração</t>
  </si>
  <si>
    <t xml:space="preserve">Nº 1401.0412600101.009-4490.52.00-04 </t>
  </si>
  <si>
    <t>O pagamento do objeto de que trata o PREGÃO ELETRÔNICO 074/2022, será efetuado pela Tesouraria da Prefeitura Municipal de Sumidouro.</t>
  </si>
  <si>
    <t>Abertura das Propostas: 16/11/2022,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</si>
</sst>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3">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applyFill="1"/>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1340/21</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27"/>
  <sheetViews>
    <sheetView tabSelected="1" zoomScale="115" zoomScaleNormal="115" zoomScaleSheetLayoutView="100" workbookViewId="0">
      <selection activeCell="A20" sqref="A20:G20"/>
    </sheetView>
  </sheetViews>
  <sheetFormatPr defaultRowHeight="12.75" x14ac:dyDescent="0.2"/>
  <cols>
    <col min="1" max="1" width="4.5703125" style="1" customWidth="1"/>
    <col min="2" max="2" width="53.28515625" style="2" customWidth="1"/>
    <col min="3" max="3" width="11" style="1" customWidth="1"/>
    <col min="4" max="4" width="8" style="26" customWidth="1"/>
    <col min="5" max="6" width="10.140625" style="13" customWidth="1"/>
    <col min="7" max="7" width="10.140625" style="11" customWidth="1"/>
    <col min="8" max="8" width="11.85546875" style="46" customWidth="1"/>
    <col min="9" max="9" width="11.5703125" style="2" customWidth="1"/>
    <col min="10" max="11" width="9.140625" style="2"/>
    <col min="12" max="12" width="9.140625" style="41"/>
    <col min="13" max="15" width="9.140625" style="2"/>
    <col min="16" max="16" width="10" style="2" bestFit="1" customWidth="1"/>
    <col min="17" max="16384" width="9.140625" style="2"/>
  </cols>
  <sheetData>
    <row r="1" spans="1:13" ht="58.5" customHeight="1" x14ac:dyDescent="0.2">
      <c r="H1" s="45"/>
    </row>
    <row r="2" spans="1:13" x14ac:dyDescent="0.2">
      <c r="A2" s="74" t="s">
        <v>19</v>
      </c>
      <c r="B2" s="74"/>
      <c r="C2" s="74"/>
      <c r="D2" s="74"/>
      <c r="E2" s="74"/>
      <c r="F2" s="74"/>
      <c r="G2" s="74"/>
    </row>
    <row r="3" spans="1:13" x14ac:dyDescent="0.2">
      <c r="A3" s="74" t="str">
        <f>UPPER(Dados!B1&amp;"  -  "&amp;Dados!B4)</f>
        <v>PREGÃO ELETRÔNICO Nº 074/2022  -  ABERTURA DAS PROPOSTAS: 16/11/2022, ÀS 10:00HS</v>
      </c>
      <c r="B3" s="74"/>
      <c r="C3" s="74"/>
      <c r="D3" s="74"/>
      <c r="E3" s="74"/>
      <c r="F3" s="74"/>
      <c r="G3" s="74"/>
    </row>
    <row r="4" spans="1:13" x14ac:dyDescent="0.2">
      <c r="A4" s="75" t="str">
        <f>Dados!B3</f>
        <v>AQUISIÇÃO DE ARMÁRIO ROUPEIRO PARA A GUARDA MUNICIPAL</v>
      </c>
      <c r="B4" s="75"/>
      <c r="C4" s="75"/>
      <c r="D4" s="75"/>
      <c r="E4" s="75"/>
      <c r="F4" s="75"/>
      <c r="G4" s="75"/>
    </row>
    <row r="5" spans="1:13" x14ac:dyDescent="0.2">
      <c r="A5" s="74" t="str">
        <f>Dados!B2</f>
        <v>PROCESSO ADMINISTRATIVO N° 1340/2021 de 14/05/2021</v>
      </c>
      <c r="B5" s="74"/>
      <c r="C5" s="74"/>
      <c r="D5" s="74"/>
      <c r="E5" s="74"/>
      <c r="F5" s="74"/>
      <c r="G5" s="74"/>
    </row>
    <row r="6" spans="1:13" x14ac:dyDescent="0.2">
      <c r="A6" s="59" t="str">
        <f>Dados!B7</f>
        <v>MENOR PREÇO POR ITEM</v>
      </c>
      <c r="B6" s="59"/>
      <c r="C6" s="72" t="s">
        <v>29</v>
      </c>
      <c r="D6" s="72"/>
      <c r="E6" s="73">
        <f>Dados!B8</f>
        <v>12672.84</v>
      </c>
      <c r="F6" s="73"/>
      <c r="G6" s="59"/>
    </row>
    <row r="7" spans="1:13" ht="2.25" customHeight="1" x14ac:dyDescent="0.2">
      <c r="A7" s="6"/>
      <c r="B7" s="6"/>
      <c r="C7" s="6"/>
      <c r="D7" s="27"/>
      <c r="E7" s="14"/>
      <c r="F7" s="14"/>
      <c r="G7" s="10"/>
    </row>
    <row r="8" spans="1:13" s="8" customFormat="1" ht="12" customHeight="1" x14ac:dyDescent="0.2">
      <c r="A8" s="15" t="s">
        <v>0</v>
      </c>
      <c r="B8" s="76"/>
      <c r="C8" s="76"/>
      <c r="D8" s="76"/>
      <c r="E8" s="76"/>
      <c r="F8" s="76"/>
      <c r="G8" s="76"/>
      <c r="H8" s="47"/>
      <c r="L8" s="40"/>
    </row>
    <row r="9" spans="1:13" s="8" customFormat="1" ht="12" customHeight="1" x14ac:dyDescent="0.2">
      <c r="A9" s="15" t="s">
        <v>1</v>
      </c>
      <c r="B9" s="77"/>
      <c r="C9" s="77"/>
      <c r="D9" s="77"/>
      <c r="E9" s="77"/>
      <c r="F9" s="77"/>
      <c r="G9" s="77"/>
      <c r="H9" s="47"/>
      <c r="L9" s="40"/>
      <c r="M9" s="40"/>
    </row>
    <row r="10" spans="1:13" s="8" customFormat="1" ht="12" customHeight="1" x14ac:dyDescent="0.2">
      <c r="A10" s="15" t="s">
        <v>2</v>
      </c>
      <c r="B10" s="67"/>
      <c r="C10" s="28" t="s">
        <v>8</v>
      </c>
      <c r="D10" s="82"/>
      <c r="E10" s="82"/>
      <c r="F10" s="82"/>
      <c r="G10" s="82"/>
      <c r="H10" s="47"/>
      <c r="L10" s="40"/>
    </row>
    <row r="11" spans="1:13" ht="4.5" customHeight="1" x14ac:dyDescent="0.2">
      <c r="A11" s="3"/>
      <c r="B11" s="30"/>
      <c r="C11" s="30"/>
      <c r="D11" s="31"/>
      <c r="E11" s="57"/>
      <c r="F11" s="32"/>
      <c r="G11" s="33"/>
    </row>
    <row r="12" spans="1:13" s="8" customFormat="1" ht="22.5" x14ac:dyDescent="0.2">
      <c r="A12" s="35" t="s">
        <v>3</v>
      </c>
      <c r="B12" s="35" t="s">
        <v>4</v>
      </c>
      <c r="C12" s="35" t="s">
        <v>5</v>
      </c>
      <c r="D12" s="35" t="s">
        <v>6</v>
      </c>
      <c r="E12" s="52" t="s">
        <v>25</v>
      </c>
      <c r="F12" s="52" t="s">
        <v>26</v>
      </c>
      <c r="G12" s="35" t="s">
        <v>7</v>
      </c>
      <c r="H12" s="47"/>
      <c r="L12" s="40"/>
    </row>
    <row r="13" spans="1:13" s="8" customFormat="1" ht="112.5" x14ac:dyDescent="0.2">
      <c r="A13" s="36">
        <v>1</v>
      </c>
      <c r="B13" s="34" t="s">
        <v>49</v>
      </c>
      <c r="C13" s="37" t="s">
        <v>5</v>
      </c>
      <c r="D13" s="55">
        <v>4</v>
      </c>
      <c r="E13" s="58">
        <v>3168.21</v>
      </c>
      <c r="F13" s="66"/>
      <c r="G13" s="38" t="str">
        <f>IF(F13="","",IF(ISTEXT(F13),"NC",F13*D13))</f>
        <v/>
      </c>
      <c r="H13" s="47"/>
      <c r="K13" s="7"/>
      <c r="L13" s="40"/>
    </row>
    <row r="14" spans="1:13" s="29" customFormat="1" ht="9" x14ac:dyDescent="0.2">
      <c r="A14" s="39"/>
      <c r="E14" s="53"/>
      <c r="F14" s="78" t="s">
        <v>27</v>
      </c>
      <c r="G14" s="79"/>
      <c r="H14" s="48"/>
      <c r="L14" s="42"/>
    </row>
    <row r="15" spans="1:13" ht="14.25" customHeight="1" x14ac:dyDescent="0.2">
      <c r="F15" s="80" t="str">
        <f>IF(SUM(G13:G13)=0,"",SUM(G13:G13))</f>
        <v/>
      </c>
      <c r="G15" s="81"/>
      <c r="H15" s="49"/>
    </row>
    <row r="16" spans="1:13" s="43" customFormat="1" ht="29.25" customHeight="1" x14ac:dyDescent="0.2">
      <c r="A16" s="71" t="str">
        <f>" - "&amp;Dados!B23</f>
        <v xml:space="preserve"> - O objeto da presente licitação será recebido em remessa única pela Secretaria Municipal de Educação de acordo com solicitação do servidor responsável pelo setor. Os materiais deverão ser entregues de acordo com o empenho, com prazo não superior a 10 (dez) dias úteis após recebimento da nota de empenho.</v>
      </c>
      <c r="B16" s="71"/>
      <c r="C16" s="71"/>
      <c r="D16" s="71"/>
      <c r="E16" s="71"/>
      <c r="F16" s="71"/>
      <c r="G16" s="71"/>
      <c r="H16" s="50"/>
      <c r="L16" s="44"/>
    </row>
    <row r="17" spans="1:12" s="43" customFormat="1" ht="23.25" customHeight="1" x14ac:dyDescent="0.2">
      <c r="A17" s="71" t="str">
        <f>" - "&amp;Dados!B24</f>
        <v xml:space="preserve"> - Os itens deverão ser entregues na sede da Secretaria de Educação, Rua Alcina Ponciano, nº 21, centro, Sumidouro-RJ, nos horários de 08 horas às 16 horas de segunda à sexta-feira.</v>
      </c>
      <c r="B17" s="71"/>
      <c r="C17" s="71"/>
      <c r="D17" s="71"/>
      <c r="E17" s="71"/>
      <c r="F17" s="71"/>
      <c r="G17" s="71"/>
      <c r="H17" s="50"/>
      <c r="L17" s="44"/>
    </row>
    <row r="18" spans="1:12" s="43" customFormat="1" ht="9" x14ac:dyDescent="0.2">
      <c r="A18" s="71" t="str">
        <f>" - "&amp;Dados!B25</f>
        <v xml:space="preserve"> - O pagamento do objeto de que trata o PREGÃO ELETRÔNICO 074/2022, será efetuado pela Tesouraria da Prefeitura Municipal de Sumidouro.</v>
      </c>
      <c r="B18" s="71"/>
      <c r="C18" s="71"/>
      <c r="D18" s="71"/>
      <c r="E18" s="71"/>
      <c r="F18" s="71"/>
      <c r="G18" s="71"/>
      <c r="H18" s="50"/>
      <c r="L18" s="44"/>
    </row>
    <row r="19" spans="1:12" s="29" customFormat="1" ht="9" x14ac:dyDescent="0.2">
      <c r="A19" s="71" t="str">
        <f>" - "&amp;Dados!B26</f>
        <v xml:space="preserve"> - Proposta válida por 60 (sessenta) dias</v>
      </c>
      <c r="B19" s="71"/>
      <c r="C19" s="71"/>
      <c r="D19" s="71"/>
      <c r="E19" s="71"/>
      <c r="F19" s="71"/>
      <c r="G19" s="71"/>
      <c r="H19" s="48"/>
      <c r="L19" s="42"/>
    </row>
    <row r="20" spans="1:12" ht="21" customHeight="1" x14ac:dyDescent="0.2">
      <c r="A20" s="71" t="str">
        <f>" - "&amp;Dados!B28</f>
        <v xml:space="preserve"> - A Licitante poderá apresentar prospecto, ficha técnica ou outros documentos com informações que permitam a melhor identificação e qualificação do(s) item(ns) licitado(s);</v>
      </c>
      <c r="B20" s="71"/>
      <c r="C20" s="71"/>
      <c r="D20" s="71"/>
      <c r="E20" s="71"/>
      <c r="F20" s="71"/>
      <c r="G20" s="71"/>
      <c r="H20" s="51"/>
    </row>
    <row r="21" spans="1:12" x14ac:dyDescent="0.2">
      <c r="A21" s="71" t="str">
        <f>" - "&amp;Dados!B29</f>
        <v xml:space="preserve"> - A proposta de preços ajustada ao lance final deverá conter o valor numérico dos preços unitários e totais, não podendo exceder o valor do lance final;</v>
      </c>
      <c r="B21" s="71"/>
      <c r="C21" s="71"/>
      <c r="D21" s="71"/>
      <c r="E21" s="71"/>
      <c r="F21" s="71"/>
      <c r="G21" s="71"/>
      <c r="H21" s="51"/>
    </row>
    <row r="22" spans="1:12" ht="21.75" customHeight="1" x14ac:dyDescent="0.2">
      <c r="A22" s="7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2" s="71"/>
      <c r="C22" s="71"/>
      <c r="D22" s="71"/>
      <c r="E22" s="71"/>
      <c r="F22" s="71"/>
      <c r="G22" s="71"/>
      <c r="H22" s="51"/>
    </row>
    <row r="23" spans="1:12" ht="21.75" customHeight="1" x14ac:dyDescent="0.2">
      <c r="A23" s="7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3" s="71"/>
      <c r="C23" s="71"/>
      <c r="D23" s="71"/>
      <c r="E23" s="71"/>
      <c r="F23" s="71"/>
      <c r="G23" s="71"/>
      <c r="H23" s="51"/>
    </row>
    <row r="24" spans="1:12" ht="21.75" customHeight="1" x14ac:dyDescent="0.2">
      <c r="A24" s="7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4" s="71"/>
      <c r="C24" s="71"/>
      <c r="D24" s="71"/>
      <c r="E24" s="71"/>
      <c r="F24" s="71"/>
      <c r="G24" s="71"/>
      <c r="H24" s="51"/>
    </row>
    <row r="25" spans="1:12" ht="21.75" customHeight="1" x14ac:dyDescent="0.2">
      <c r="A25" s="71" t="str">
        <f>" - "&amp;Dados!B33</f>
        <v xml:space="preserve"> - Declaramos que até a presente data inexistem fatos impeditivos a participação desta empresa ao presente certame licitatório, ciente da obrigatoriedade de declarar ocorrências posteriores;</v>
      </c>
      <c r="B25" s="71"/>
      <c r="C25" s="71"/>
      <c r="D25" s="71"/>
      <c r="E25" s="71"/>
      <c r="F25" s="71"/>
      <c r="G25" s="71"/>
      <c r="H25" s="51"/>
    </row>
    <row r="26" spans="1:12" ht="30" customHeight="1" x14ac:dyDescent="0.2">
      <c r="A26" s="7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6" s="71"/>
      <c r="C26" s="71"/>
      <c r="D26" s="71"/>
      <c r="E26" s="71"/>
      <c r="F26" s="71"/>
      <c r="G26" s="71"/>
    </row>
    <row r="27" spans="1:12" ht="25.5" customHeight="1" x14ac:dyDescent="0.2">
      <c r="A27" s="7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7" s="71"/>
      <c r="C27" s="71"/>
      <c r="D27" s="71"/>
      <c r="E27" s="71"/>
      <c r="F27" s="71"/>
      <c r="G27" s="71"/>
    </row>
  </sheetData>
  <sheetProtection algorithmName="SHA-512" hashValue="beLzhBJiBvbMNX6b0cmQm3sixSmmeF1cUaOyeO9a7u1QcToPVC1pnXKNDof8YTHZIcZE/R2gi4unF0pKC4oyNQ==" saltValue="GyO1WewHL/ZfrsmcZKk6Sw==" spinCount="100000" sheet="1" objects="1" scenarios="1"/>
  <autoFilter ref="A11:G27" xr:uid="{00000000-0009-0000-0000-000000000000}"/>
  <mergeCells count="23">
    <mergeCell ref="A16:G16"/>
    <mergeCell ref="A17:G17"/>
    <mergeCell ref="A18:G18"/>
    <mergeCell ref="B8:G8"/>
    <mergeCell ref="A19:G19"/>
    <mergeCell ref="B9:G9"/>
    <mergeCell ref="F14:G14"/>
    <mergeCell ref="F15:G15"/>
    <mergeCell ref="D10:G10"/>
    <mergeCell ref="C6:D6"/>
    <mergeCell ref="E6:F6"/>
    <mergeCell ref="A2:G2"/>
    <mergeCell ref="A3:G3"/>
    <mergeCell ref="A4:G4"/>
    <mergeCell ref="A5:G5"/>
    <mergeCell ref="A26:G26"/>
    <mergeCell ref="A27:G27"/>
    <mergeCell ref="A20:G20"/>
    <mergeCell ref="A21:G21"/>
    <mergeCell ref="A22:G22"/>
    <mergeCell ref="A23:G23"/>
    <mergeCell ref="A24:G24"/>
    <mergeCell ref="A25:G25"/>
  </mergeCells>
  <phoneticPr fontId="0" type="noConversion"/>
  <conditionalFormatting sqref="F14">
    <cfRule type="expression" dxfId="11" priority="1" stopIfTrue="1">
      <formula>IF($J14="Empate",IF(H14=1,TRUE(),FALSE()),FALSE())</formula>
    </cfRule>
    <cfRule type="expression" dxfId="10" priority="2" stopIfTrue="1">
      <formula>IF(H14="&gt;",FALSE(),IF(H14&gt;0,TRUE(),FALSE()))</formula>
    </cfRule>
    <cfRule type="expression" dxfId="9" priority="3" stopIfTrue="1">
      <formula>IF(H14="&gt;",TRUE(),FALSE())</formula>
    </cfRule>
  </conditionalFormatting>
  <conditionalFormatting sqref="F15">
    <cfRule type="expression" dxfId="8" priority="4" stopIfTrue="1">
      <formula>IF($J14="OK",IF(H14=1,TRUE(),FALSE()),FALSE())</formula>
    </cfRule>
    <cfRule type="expression" dxfId="7" priority="5" stopIfTrue="1">
      <formula>IF($J14="Empate",IF(H14=1,TRUE(),FALSE()),FALSE())</formula>
    </cfRule>
    <cfRule type="expression" dxfId="6" priority="6" stopIfTrue="1">
      <formula>IF($J14="Empate",IF(H14=2,TRUE(),FALSE()),FALSE())</formula>
    </cfRule>
  </conditionalFormatting>
  <conditionalFormatting sqref="F13">
    <cfRule type="cellIs" dxfId="5" priority="11" stopIfTrue="1" operator="equal">
      <formula>""</formula>
    </cfRule>
  </conditionalFormatting>
  <conditionalFormatting sqref="D1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8" t="s">
        <v>50</v>
      </c>
      <c r="E1" s="4"/>
      <c r="F1" s="4"/>
      <c r="G1" s="4"/>
    </row>
    <row r="2" spans="1:7" x14ac:dyDescent="0.2">
      <c r="A2" s="16" t="s">
        <v>10</v>
      </c>
      <c r="B2" s="69" t="s">
        <v>51</v>
      </c>
      <c r="E2" s="4"/>
      <c r="F2" s="4"/>
      <c r="G2" s="4"/>
    </row>
    <row r="3" spans="1:7" x14ac:dyDescent="0.2">
      <c r="A3" s="16" t="s">
        <v>11</v>
      </c>
      <c r="B3" s="69" t="s">
        <v>52</v>
      </c>
      <c r="C3" s="5"/>
      <c r="E3" s="61"/>
      <c r="F3" s="4"/>
      <c r="G3" s="4"/>
    </row>
    <row r="4" spans="1:7" x14ac:dyDescent="0.2">
      <c r="A4" s="16" t="s">
        <v>12</v>
      </c>
      <c r="B4" s="68" t="s">
        <v>56</v>
      </c>
      <c r="C4" s="5"/>
      <c r="E4" s="61"/>
      <c r="F4" s="4"/>
      <c r="G4" s="4"/>
    </row>
    <row r="5" spans="1:7" x14ac:dyDescent="0.2">
      <c r="A5" s="16" t="s">
        <v>13</v>
      </c>
      <c r="B5" s="68" t="s">
        <v>36</v>
      </c>
      <c r="C5" s="5"/>
      <c r="E5" s="61"/>
      <c r="F5" s="4"/>
      <c r="G5" s="4"/>
    </row>
    <row r="6" spans="1:7" x14ac:dyDescent="0.2">
      <c r="A6" s="16" t="s">
        <v>31</v>
      </c>
      <c r="B6" s="12" t="s">
        <v>37</v>
      </c>
      <c r="C6" s="5"/>
      <c r="E6" s="61"/>
      <c r="F6" s="4"/>
      <c r="G6" s="4"/>
    </row>
    <row r="7" spans="1:7" x14ac:dyDescent="0.2">
      <c r="A7" s="16" t="s">
        <v>14</v>
      </c>
      <c r="B7" s="5" t="s">
        <v>30</v>
      </c>
      <c r="C7" s="5"/>
      <c r="E7" s="61"/>
      <c r="F7" s="4"/>
      <c r="G7" s="4"/>
    </row>
    <row r="8" spans="1:7" x14ac:dyDescent="0.2">
      <c r="A8" s="25" t="s">
        <v>23</v>
      </c>
      <c r="B8" s="54">
        <v>12672.84</v>
      </c>
      <c r="C8" s="5"/>
      <c r="E8" s="61"/>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63" t="s">
        <v>33</v>
      </c>
      <c r="E14" s="4"/>
      <c r="F14" s="4"/>
      <c r="G14" s="4"/>
    </row>
    <row r="15" spans="1:7" x14ac:dyDescent="0.2">
      <c r="A15" s="63" t="s">
        <v>34</v>
      </c>
      <c r="E15" s="4"/>
      <c r="F15" s="4"/>
      <c r="G15" s="4"/>
    </row>
    <row r="16" spans="1:7" x14ac:dyDescent="0.2">
      <c r="A16" s="63" t="s">
        <v>35</v>
      </c>
      <c r="B16" s="24"/>
      <c r="E16" s="24"/>
      <c r="F16" s="4"/>
      <c r="G16" s="4"/>
    </row>
    <row r="17" spans="1:256" s="23" customFormat="1" x14ac:dyDescent="0.2">
      <c r="A17" s="22" t="s">
        <v>21</v>
      </c>
      <c r="B17" s="24" t="s">
        <v>53</v>
      </c>
      <c r="C17" s="64"/>
      <c r="D17" s="24"/>
      <c r="E17" s="24"/>
      <c r="F17" s="24"/>
      <c r="G17" s="24"/>
      <c r="H17" s="24"/>
      <c r="I17" s="24"/>
      <c r="J17" s="24"/>
      <c r="K17" s="24"/>
      <c r="L17" s="24"/>
      <c r="M17" s="24"/>
    </row>
    <row r="18" spans="1:256" s="23" customFormat="1" x14ac:dyDescent="0.2">
      <c r="A18" s="22" t="s">
        <v>22</v>
      </c>
      <c r="B18" s="62" t="s">
        <v>54</v>
      </c>
      <c r="C18" s="56"/>
      <c r="D18" s="56"/>
      <c r="E18" s="56"/>
      <c r="F18" s="56"/>
      <c r="G18" s="56"/>
      <c r="H18" s="24"/>
      <c r="I18" s="24"/>
      <c r="J18" s="24"/>
      <c r="K18" s="24"/>
      <c r="L18" s="24"/>
      <c r="M18" s="24"/>
      <c r="IV18" s="24"/>
    </row>
    <row r="19" spans="1:256" x14ac:dyDescent="0.2">
      <c r="B19" s="24"/>
      <c r="E19" s="4"/>
      <c r="F19" s="24"/>
      <c r="G19" s="24"/>
    </row>
    <row r="20" spans="1:256" x14ac:dyDescent="0.2">
      <c r="B20" s="24"/>
      <c r="E20" s="60"/>
      <c r="F20" s="24"/>
      <c r="G20" s="24"/>
    </row>
    <row r="21" spans="1:256" x14ac:dyDescent="0.2">
      <c r="E21" s="60"/>
      <c r="F21" s="60"/>
      <c r="G21" s="60"/>
    </row>
    <row r="22" spans="1:256" x14ac:dyDescent="0.2">
      <c r="E22" s="60"/>
      <c r="F22" s="60"/>
      <c r="G22" s="60"/>
    </row>
    <row r="23" spans="1:256" ht="76.5" x14ac:dyDescent="0.2">
      <c r="A23" s="20" t="s">
        <v>15</v>
      </c>
      <c r="B23" s="21" t="s">
        <v>47</v>
      </c>
      <c r="E23" s="4"/>
      <c r="F23" s="4"/>
      <c r="G23" s="60"/>
    </row>
    <row r="24" spans="1:256" ht="51" x14ac:dyDescent="0.2">
      <c r="A24" s="20" t="s">
        <v>16</v>
      </c>
      <c r="B24" s="21" t="s">
        <v>48</v>
      </c>
      <c r="E24" s="4"/>
      <c r="F24" s="4"/>
      <c r="G24" s="60"/>
    </row>
    <row r="25" spans="1:256" ht="38.25" x14ac:dyDescent="0.2">
      <c r="A25" s="20" t="s">
        <v>17</v>
      </c>
      <c r="B25" s="70" t="s">
        <v>55</v>
      </c>
      <c r="C25" s="9"/>
      <c r="E25" s="4"/>
      <c r="F25" s="4"/>
      <c r="G25" s="60"/>
    </row>
    <row r="26" spans="1:256" ht="25.5" x14ac:dyDescent="0.2">
      <c r="A26" s="20" t="s">
        <v>18</v>
      </c>
      <c r="B26" s="21" t="s">
        <v>28</v>
      </c>
      <c r="E26" s="4"/>
      <c r="F26" s="4"/>
      <c r="G26" s="60"/>
    </row>
    <row r="27" spans="1:256" x14ac:dyDescent="0.2">
      <c r="A27" s="20" t="s">
        <v>32</v>
      </c>
      <c r="B27" s="65" t="s">
        <v>46</v>
      </c>
      <c r="G27" s="60"/>
    </row>
    <row r="28" spans="1:256" ht="38.25" x14ac:dyDescent="0.2">
      <c r="B28" s="21" t="s">
        <v>38</v>
      </c>
    </row>
    <row r="29" spans="1:256" ht="38.25" x14ac:dyDescent="0.2">
      <c r="B29" s="21" t="s">
        <v>39</v>
      </c>
    </row>
    <row r="30" spans="1:256" ht="63.75" x14ac:dyDescent="0.2">
      <c r="B30" s="21" t="s">
        <v>40</v>
      </c>
    </row>
    <row r="31" spans="1:256" ht="63.75" x14ac:dyDescent="0.2">
      <c r="B31" s="21" t="s">
        <v>41</v>
      </c>
    </row>
    <row r="32" spans="1:256" ht="63.75" x14ac:dyDescent="0.2">
      <c r="B32" s="21" t="s">
        <v>42</v>
      </c>
    </row>
    <row r="33" spans="2:2" ht="51" x14ac:dyDescent="0.2">
      <c r="B33" s="21" t="s">
        <v>43</v>
      </c>
    </row>
    <row r="34" spans="2:2" ht="76.5" x14ac:dyDescent="0.2">
      <c r="B34" s="21" t="s">
        <v>44</v>
      </c>
    </row>
    <row r="35" spans="2:2" ht="63.75" x14ac:dyDescent="0.2">
      <c r="B35" s="21"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2022-10-18T17:20:16Z</cp:lastPrinted>
  <dcterms:created xsi:type="dcterms:W3CDTF">2006-04-18T17:38:46Z</dcterms:created>
  <dcterms:modified xsi:type="dcterms:W3CDTF">2022-10-25T20:31:25Z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