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Preços'!$A$11:$G$62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<sst xmlns="http://schemas.openxmlformats.org/spreadsheetml/2006/main" count="136" uniqueCount="102">
  <si>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</si>
  <si>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</si>
  <si>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</si>
  <si>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</si>
  <si>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</si>
  <si>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</si>
  <si>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</si>
  <si>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</si>
  <si>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</si>
  <si>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</si>
  <si>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</si>
  <si>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</si>
  <si>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</si>
  <si>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</si>
  <si>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</si>
  <si>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</si>
  <si>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</si>
  <si>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</si>
  <si>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</si>
  <si>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</si>
  <si>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</si>
  <si>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</si>
  <si>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</si>
  <si>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</si>
  <si>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</si>
  <si>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</si>
  <si>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</si>
  <si>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</si>
  <si>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</si>
  <si>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</si>
  <si>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</si>
  <si>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</si>
  <si>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</si>
  <si>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KG</t>
  </si>
  <si>
    <t>CIMENTO PORTLAND COMPOSTO CP II-32 (SACO DE 50 KG)</t>
  </si>
  <si>
    <t>UN</t>
  </si>
  <si>
    <t>CIMENTO BRANCO (PARA REJUNTE)</t>
  </si>
  <si>
    <t xml:space="preserve">KG    </t>
  </si>
  <si>
    <t>AREIA FINA - POSTO JAZIDA/FORNECEDOR (RETIRADO NA JAZIDA, SEM TRANSPORTE)</t>
  </si>
  <si>
    <t xml:space="preserve">M3    </t>
  </si>
  <si>
    <t>PEDRA BRITADA N. 1 (9,5 a 19 MM) POSTO PEDREIRA/FORNECEDOR, COM FRETE (COMPOSTO)</t>
  </si>
  <si>
    <t>ACO CA-50, 10,0 MM, VERGALHAO (VARA 12,0M)</t>
  </si>
  <si>
    <t>VARA</t>
  </si>
  <si>
    <t>ACO CA-50, 6,3 MM, VERGALHAO (VARA 12,0M)</t>
  </si>
  <si>
    <t>ACO CA-60, 5,0 MM, VERGALHAO  (VARA 12,0M)</t>
  </si>
  <si>
    <t>TELHA DE BARRO / CERAMICA, TIPO ROMANA, AMERICANA, PORTUGUESA, FRANCESA, COMPRIMENTO DE *41* CM,  RENDIMENTO DE *16* TELHAS/M2</t>
  </si>
  <si>
    <t xml:space="preserve">UN    </t>
  </si>
  <si>
    <t>CUMEEIRA PARA TELHA CERAMICA, COMPRIMENTO DE *41* CM, RENDIMENTO DE *3* TELHAS/M</t>
  </si>
  <si>
    <t xml:space="preserve">      UN</t>
  </si>
  <si>
    <t>BLOCO CERAMICO (ALVENARIA DE VEDACAO), 8 FUROS, DE 9 X 19 X 19 CM (LAJOTA)</t>
  </si>
  <si>
    <t>CAIBRO DE MADEIRA NAO APARELHADA *5 X 6* CM, MACARANDUBA, ANGELIM OU EQUIVALENTE DA REGIAO</t>
  </si>
  <si>
    <t xml:space="preserve">M     </t>
  </si>
  <si>
    <t>CAIBRO DE MADEIRA NAO APARELHADA *6 X 8* CM, MACARANDUBA, ANGELIM OU EQUIVALENTE DA REGIAO</t>
  </si>
  <si>
    <t>RIPA DE MADEIRA NAO APARELHADA *1 X 3* CM, MACARANDUBA, ANGELIM OU EQUIVALENTE DA REGIAO</t>
  </si>
  <si>
    <t>FORRO DE PVC LISO, BRANCO, REGUA DE 20 CM, ESPESSURA DE 8 MM A 10 MM, COMPRIMENTO 6 M (SEM COLOCACAO)</t>
  </si>
  <si>
    <t xml:space="preserve">M2    </t>
  </si>
  <si>
    <t>RODAFORRO EM PVC, PARA FORRO DE PVC, COMPRIMENTO 6 M</t>
  </si>
  <si>
    <t>PISO EM CERAMICA ESMALTADA EXTRA, PEI MAIOR OU IGUAL A 4, FORMATO MAIOR QUE 2025 CM2</t>
  </si>
  <si>
    <t>PORTA DE MADEIRA, FOLHA MEDIA (NBR 15930) DE 90 X 210 CM, E = 35 MM, NUCLEO SARRAFEADO, CAPA LISA EM HDF, ACABAMENTO EM PRIMER PARA PINTURA</t>
  </si>
  <si>
    <t>JANELA DE 6 FOLHAS DE CORRER EM MADEIRA CEDRINHO/ ANGELIM COMERCIAL/ CURUPIXA/ CUMARU OU EQUIVALENTE DA REGIAO, CAIXA DO BATENTE/MARCO *10* CM, 2 FOLHAS DE CORRER VENEZIANA, 2 FOLHAS FIXAS VENEZIANA E 2 FOLHAS DE CORRER PARA VIDRO, COM FERRAGENS (SEM VIDRO, SEM ACABAMENTO E SEM GUARNICAO/ALIZAR) (PARA 05 UN.)</t>
  </si>
  <si>
    <t>DOBRADICA EM ACO/FERRO, 3" X 2 1/2", E= 1,2 A 1,8 MM, SEM ANEL,  CROMADO OU ZINCADO, TAMPA CHATA, COM PARAFUSOS</t>
  </si>
  <si>
    <t>BATENTE/ PORTAL/ ADUELA/ MARCO MACICO, E= *3* CM, L= *7* CM, *60 CM A 120* CM X *210* CM,  EM CEDRINHO/ ANGELIM COMERCIAL/ EUCALIPTO/ CURUPIXA/ PEROBA/ CUMARU OU EQUIVALENTE DA REGIAO (NAO INCLUI ALIZARES)</t>
  </si>
  <si>
    <t xml:space="preserve">JG    </t>
  </si>
  <si>
    <t>GUARNICAO/ ALIZAR/ VISTA MACICA, E= *1* CM, L= *4,5* CM, EM CEDRINHO/ ANGELIM COMERCIAL/  EUCALIPTO/ CURUPIXA/ PEROBA/ CUMARU OU EQUIVALENTE DA REGIAO</t>
  </si>
  <si>
    <t>FECHADURA DE EMBUTIR PARA PORTA EXTERNA, MAQUINA 40 MM, COM CILINDRO, MACANETA ALAVANCA E ROSETA REDONDA EM METAL CROMADO - NIVEL DE SEGURANCA MEDIO - COMPLETA</t>
  </si>
  <si>
    <t xml:space="preserve">CJ    </t>
  </si>
  <si>
    <t>FECHO DE EMBUTIR, TIPO UNHA, COMANDO COM ALAVANCA, EM ACO CROMADO, 22 CM, PARA PORTAS E JANELAS - INCLUI PARAFUSOS</t>
  </si>
  <si>
    <t>VIDRO LISO INCOLOR 6 MM - SEM COLOCACAO</t>
  </si>
  <si>
    <t>CALHA PLUVIAL DE PVC, DIAMETRO ENTRE 119 E 170 MM, COMPRIMENTO DE 3 M, PARA DRENAGEM PREDIAL</t>
  </si>
  <si>
    <t>TUBO PVC, SERIE R, DN 75 MM, PARA ESGOTO OU AGUAS PLUVIAIS PREDIAL (NBR 5688)</t>
  </si>
  <si>
    <t>CABO DE COBRE, FLEXIVEL, CLASSE 4 OU 5, ISOLACAO EM PVC/A, ANTICHAMA BWF-B, COBERTURA PVC-ST1, ANTICHAMA BWF-B, 1 CONDUTOR, 0,6/1 KV, SECAO NOMINAL 1,5 MM2</t>
  </si>
  <si>
    <t>CABO DE COBRE, FLEXIVEL, CLASSE 4 OU 5, ISOLACAO EM PVC/A, ANTICHAMA BWF-B, COBERTURA PVC-ST1, ANTICHAMA BWF-B, 1 CONDUTOR, 0,6/1 KV, SECAO NOMINAL 2,5 MM2</t>
  </si>
  <si>
    <t>CABO DE COBRE, FLEXIVEL, CLASSE 4 OU 5, ISOLACAO EM PVC/A, ANTICHAMA BWF-B, COBERTURA PVC-ST1, ANTICHAMA BWF-B, 1 CONDUTOR, 0,6/1 KV, SECAO NOMINAL 4 MM2</t>
  </si>
  <si>
    <t>CAIXA DE PASSAGEM DE PAREDE, DE EMBUTIR, EM PVC, DIMENSOES *120 X 120 X 75* MM</t>
  </si>
  <si>
    <t>CAIXA DE PASSAGEM, EM PVC, DE 4" X 2", PARA ELETRODUTO FLEXIVEL CORRUGADO</t>
  </si>
  <si>
    <t>ELETRODUTO PVC FLEXIVEL CORRUGADO, COR AMARELA, DE 20 MM</t>
  </si>
  <si>
    <t>INTERRUPTORES PARALELOS (2 MODULOS) 10A, 250V, CONJUNTO MONTADO PARA EMBUTIR 4" X 2" (PLACA + SUPORTE + MODULOS)</t>
  </si>
  <si>
    <t>TOMADA 2P+T 10A, 250V, CONJUNTO MONTADO PARA SOBREPOR 4" X 2" (CAIXA + MODULO)</t>
  </si>
  <si>
    <t>TOMADA 2P+T 20A 250V, CONJUNTO MONTADO PARA EMBUTIR 4" X 2" (PLACA + SUPORTE + MODULO)</t>
  </si>
  <si>
    <t>LUMINARIA DE SOBREPOR EM CHAPA DE ACO COM ALETAS PLASTICAS, PARA 2 LAMPADAS, BASE E27, POTENCIA MAXIMA 40/60 W (NAO INCLUI LAMPADAS)</t>
  </si>
  <si>
    <t>LAMPADA FLUORESCENTE TUBULAR T5 DE 14 W, BIVOLT</t>
  </si>
  <si>
    <t>TINTA ESMALTE SINTETICO PREMIUM FOSCO (Galão de 3,6 L)</t>
  </si>
  <si>
    <t>GL</t>
  </si>
  <si>
    <t>TINTA LATEX ACRILICA ECONOMICA, COR BRANCA (BL 18,00 L)</t>
  </si>
  <si>
    <t>BL</t>
  </si>
  <si>
    <t>VERNIZ POLIURETANO BRILHANTE PARA MADEIRA, COM FILTRO SOLAR, USO INTERNO E EXTERNO</t>
  </si>
  <si>
    <t>MASSA ACRILICA (BL 18,00 L)</t>
  </si>
  <si>
    <t>LIXA EM FOLHA PARA PAREDE OU MADEIRA, NUMERO 120 (COR VERMELHA)</t>
  </si>
  <si>
    <t>ROLO DE ESPUMA POLIESTER 23 CM (SEM CABO)</t>
  </si>
  <si>
    <t>ARAME RECOZIDO 18 BWG, 1,25 MM (0,01 KG/M)</t>
  </si>
  <si>
    <t>Sec. Educação</t>
  </si>
  <si>
    <t>Nº 1701.1236500212.050.3390.30.00-00 – SMEC</t>
  </si>
  <si>
    <t>O objeto do presente termo de referência será recebido em remessa única pela Secretaria Municipal de Educação recebida por um servidor responsável pela secretaria.</t>
  </si>
  <si>
    <t>Os itens deverão ser entregues no Almoxarifado da Prefeitura, situado na Rua Carolino Ribeiro de Moura, s/n, Centro, Sumidouro/RJ, CEP 28637-000, nos horários de 08 horas às 16 horas de segunda à sexta-feira.</t>
  </si>
  <si>
    <t>O pagamento do objeto de que trata o PREGÃO PRESENCIAL 004/2020, e consequente contrato serão efetuados pela Tesouraria da Prefeitura Municipal de Sumidouro;</t>
  </si>
  <si>
    <t>Prazo do Contrato: Entrega Imediata.</t>
  </si>
  <si>
    <t>AQUISIÇÃO DE MATERIAIS PARA OBRAS E INSTALAÇÕES (ESCOLA ANTONIO JOAQUIM)</t>
  </si>
  <si>
    <t>PREGÃO PRESENCIAL Nº 004/2020</t>
  </si>
  <si>
    <t>PROCESSO ADMINISTRATIVO N° 4033/2019 de 10/12/2019</t>
  </si>
  <si>
    <t>Homologação: __/__/2020</t>
  </si>
  <si>
    <t>Previsão Publicação: __/__/2020</t>
  </si>
  <si>
    <t>Abertura das Propostas: 08/01/2020,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</si>
</sst>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1609725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3907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73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004/2020  -  ABERTURA DAS PROPOSTAS: 08/01/2020, ÀS 10:00HS</v>
      </c>
      <c r="B3" s="68"/>
      <c r="C3" s="68"/>
      <c r="D3" s="68"/>
      <c r="E3" s="68"/>
      <c r="F3" s="68"/>
      <c r="G3" s="68"/>
    </row>
    <row r="4" spans="1:7" ht="270">
      <c r="A4" s="69" t="str">
        <f>Dados!B3</f>
        <v>AQUISIÇÃO DE MATERIAIS PARA OBRAS E INSTALAÇÕES (ESCOLA ANTONIO JOAQUIM)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4033/2019 de 10/12/2019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26187.826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34</v>
      </c>
      <c r="C13" s="39" t="s">
        <v>35</v>
      </c>
      <c r="D13" s="59">
        <v>100</v>
      </c>
      <c r="E13" s="62">
        <v>19.9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36</v>
      </c>
      <c r="C14" s="39" t="s">
        <v>37</v>
      </c>
      <c r="D14" s="59">
        <v>2</v>
      </c>
      <c r="E14" s="62">
        <v>2.33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22.5">
      <c r="A15" s="38">
        <v>3</v>
      </c>
      <c r="B15" s="36" t="s">
        <v>38</v>
      </c>
      <c r="C15" s="39" t="s">
        <v>39</v>
      </c>
      <c r="D15" s="59">
        <v>10</v>
      </c>
      <c r="E15" s="62">
        <v>70</v>
      </c>
      <c r="F15" s="57"/>
      <c r="G15" s="40">
        <f aca="true" t="shared" si="0" ref="G15:G56">IF(F15="","",IF(ISTEXT(F15),"NC",F15*D15))</f>
      </c>
      <c r="H15" s="50"/>
      <c r="K15" s="7"/>
      <c r="L15" s="43"/>
    </row>
    <row r="16" spans="1:12" s="8" customFormat="1" ht="22.5">
      <c r="A16" s="38">
        <v>4</v>
      </c>
      <c r="B16" s="36" t="s">
        <v>40</v>
      </c>
      <c r="C16" s="39" t="s">
        <v>39</v>
      </c>
      <c r="D16" s="59">
        <v>10</v>
      </c>
      <c r="E16" s="62">
        <v>95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41</v>
      </c>
      <c r="C17" s="39" t="s">
        <v>42</v>
      </c>
      <c r="D17" s="59">
        <v>110</v>
      </c>
      <c r="E17" s="62">
        <v>37.38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43</v>
      </c>
      <c r="C18" s="39" t="s">
        <v>42</v>
      </c>
      <c r="D18" s="59">
        <v>15</v>
      </c>
      <c r="E18" s="62">
        <v>15.51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44</v>
      </c>
      <c r="C19" s="39" t="s">
        <v>42</v>
      </c>
      <c r="D19" s="59">
        <v>55</v>
      </c>
      <c r="E19" s="62">
        <v>9.41</v>
      </c>
      <c r="F19" s="57"/>
      <c r="G19" s="40">
        <f t="shared" si="0"/>
      </c>
      <c r="H19" s="50"/>
      <c r="K19" s="7"/>
      <c r="L19" s="43"/>
    </row>
    <row r="20" spans="1:12" s="8" customFormat="1" ht="33.75">
      <c r="A20" s="38">
        <v>8</v>
      </c>
      <c r="B20" s="36" t="s">
        <v>45</v>
      </c>
      <c r="C20" s="39" t="s">
        <v>46</v>
      </c>
      <c r="D20" s="59">
        <v>1140</v>
      </c>
      <c r="E20" s="62">
        <v>2.26</v>
      </c>
      <c r="F20" s="57"/>
      <c r="G20" s="40">
        <f t="shared" si="0"/>
      </c>
      <c r="H20" s="50"/>
      <c r="K20" s="7"/>
      <c r="L20" s="43"/>
    </row>
    <row r="21" spans="1:12" s="8" customFormat="1" ht="22.5">
      <c r="A21" s="38">
        <v>9</v>
      </c>
      <c r="B21" s="36" t="s">
        <v>47</v>
      </c>
      <c r="C21" s="39" t="s">
        <v>48</v>
      </c>
      <c r="D21" s="59">
        <v>20</v>
      </c>
      <c r="E21" s="62">
        <v>5.18</v>
      </c>
      <c r="F21" s="57"/>
      <c r="G21" s="40">
        <f t="shared" si="0"/>
      </c>
      <c r="H21" s="50"/>
      <c r="K21" s="7"/>
      <c r="L21" s="43"/>
    </row>
    <row r="22" spans="1:12" s="8" customFormat="1" ht="22.5">
      <c r="A22" s="38">
        <v>10</v>
      </c>
      <c r="B22" s="36" t="s">
        <v>49</v>
      </c>
      <c r="C22" s="39" t="s">
        <v>46</v>
      </c>
      <c r="D22" s="59">
        <v>3300</v>
      </c>
      <c r="E22" s="62">
        <v>0.4</v>
      </c>
      <c r="F22" s="57"/>
      <c r="G22" s="40">
        <f t="shared" si="0"/>
      </c>
      <c r="H22" s="50"/>
      <c r="K22" s="7"/>
      <c r="L22" s="43"/>
    </row>
    <row r="23" spans="1:12" s="8" customFormat="1" ht="22.5">
      <c r="A23" s="38">
        <v>11</v>
      </c>
      <c r="B23" s="36" t="s">
        <v>50</v>
      </c>
      <c r="C23" s="39" t="s">
        <v>51</v>
      </c>
      <c r="D23" s="59">
        <v>150</v>
      </c>
      <c r="E23" s="62">
        <v>7.7</v>
      </c>
      <c r="F23" s="57"/>
      <c r="G23" s="40">
        <f t="shared" si="0"/>
      </c>
      <c r="H23" s="50"/>
      <c r="K23" s="7"/>
      <c r="L23" s="43"/>
    </row>
    <row r="24" spans="1:12" s="8" customFormat="1" ht="22.5">
      <c r="A24" s="38">
        <v>12</v>
      </c>
      <c r="B24" s="36" t="s">
        <v>52</v>
      </c>
      <c r="C24" s="39" t="s">
        <v>51</v>
      </c>
      <c r="D24" s="59">
        <v>40</v>
      </c>
      <c r="E24" s="62">
        <v>9.72</v>
      </c>
      <c r="F24" s="57"/>
      <c r="G24" s="40">
        <f t="shared" si="0"/>
      </c>
      <c r="H24" s="50"/>
      <c r="K24" s="7"/>
      <c r="L24" s="43"/>
    </row>
    <row r="25" spans="1:12" s="8" customFormat="1" ht="22.5">
      <c r="A25" s="38">
        <v>13</v>
      </c>
      <c r="B25" s="36" t="s">
        <v>53</v>
      </c>
      <c r="C25" s="39" t="s">
        <v>51</v>
      </c>
      <c r="D25" s="59">
        <v>135</v>
      </c>
      <c r="E25" s="62">
        <v>1.25</v>
      </c>
      <c r="F25" s="57"/>
      <c r="G25" s="40">
        <f t="shared" si="0"/>
      </c>
      <c r="H25" s="50"/>
      <c r="K25" s="7"/>
      <c r="L25" s="43"/>
    </row>
    <row r="26" spans="1:12" s="8" customFormat="1" ht="22.5">
      <c r="A26" s="38">
        <v>14</v>
      </c>
      <c r="B26" s="36" t="s">
        <v>54</v>
      </c>
      <c r="C26" s="39" t="s">
        <v>55</v>
      </c>
      <c r="D26" s="59">
        <v>55</v>
      </c>
      <c r="E26" s="62">
        <v>21.78</v>
      </c>
      <c r="F26" s="57"/>
      <c r="G26" s="40">
        <f t="shared" si="0"/>
      </c>
      <c r="H26" s="50"/>
      <c r="K26" s="7"/>
      <c r="L26" s="43"/>
    </row>
    <row r="27" spans="1:12" s="8" customFormat="1" ht="11.25">
      <c r="A27" s="38">
        <v>15</v>
      </c>
      <c r="B27" s="36" t="s">
        <v>56</v>
      </c>
      <c r="C27" s="39" t="s">
        <v>51</v>
      </c>
      <c r="D27" s="59">
        <v>30</v>
      </c>
      <c r="E27" s="62">
        <v>2.97</v>
      </c>
      <c r="F27" s="57"/>
      <c r="G27" s="40">
        <f t="shared" si="0"/>
      </c>
      <c r="H27" s="50"/>
      <c r="K27" s="7"/>
      <c r="L27" s="43"/>
    </row>
    <row r="28" spans="1:12" s="8" customFormat="1" ht="22.5">
      <c r="A28" s="38">
        <v>16</v>
      </c>
      <c r="B28" s="36" t="s">
        <v>57</v>
      </c>
      <c r="C28" s="39" t="s">
        <v>55</v>
      </c>
      <c r="D28" s="59">
        <v>55</v>
      </c>
      <c r="E28" s="62">
        <v>36.59</v>
      </c>
      <c r="F28" s="57"/>
      <c r="G28" s="40">
        <f t="shared" si="0"/>
      </c>
      <c r="H28" s="50"/>
      <c r="K28" s="7"/>
      <c r="L28" s="43"/>
    </row>
    <row r="29" spans="1:12" s="8" customFormat="1" ht="33.75">
      <c r="A29" s="38">
        <v>17</v>
      </c>
      <c r="B29" s="36" t="s">
        <v>58</v>
      </c>
      <c r="C29" s="39" t="s">
        <v>46</v>
      </c>
      <c r="D29" s="59">
        <v>2</v>
      </c>
      <c r="E29" s="62">
        <v>188.42</v>
      </c>
      <c r="F29" s="57"/>
      <c r="G29" s="40">
        <f t="shared" si="0"/>
      </c>
      <c r="H29" s="50"/>
      <c r="K29" s="7"/>
      <c r="L29" s="43"/>
    </row>
    <row r="30" spans="1:12" s="8" customFormat="1" ht="67.5">
      <c r="A30" s="38">
        <v>18</v>
      </c>
      <c r="B30" s="36" t="s">
        <v>59</v>
      </c>
      <c r="C30" s="39" t="s">
        <v>55</v>
      </c>
      <c r="D30" s="59">
        <v>10</v>
      </c>
      <c r="E30" s="62">
        <v>441.86</v>
      </c>
      <c r="F30" s="57"/>
      <c r="G30" s="40">
        <f t="shared" si="0"/>
      </c>
      <c r="H30" s="50"/>
      <c r="K30" s="7"/>
      <c r="L30" s="43"/>
    </row>
    <row r="31" spans="1:12" s="8" customFormat="1" ht="22.5">
      <c r="A31" s="38">
        <v>19</v>
      </c>
      <c r="B31" s="36" t="s">
        <v>60</v>
      </c>
      <c r="C31" s="39" t="s">
        <v>46</v>
      </c>
      <c r="D31" s="59">
        <v>6</v>
      </c>
      <c r="E31" s="62">
        <v>9.42</v>
      </c>
      <c r="F31" s="57"/>
      <c r="G31" s="40">
        <f t="shared" si="0"/>
      </c>
      <c r="H31" s="50"/>
      <c r="K31" s="7"/>
      <c r="L31" s="43"/>
    </row>
    <row r="32" spans="1:12" s="8" customFormat="1" ht="45">
      <c r="A32" s="38">
        <v>20</v>
      </c>
      <c r="B32" s="36" t="s">
        <v>61</v>
      </c>
      <c r="C32" s="39" t="s">
        <v>62</v>
      </c>
      <c r="D32" s="59">
        <v>2</v>
      </c>
      <c r="E32" s="62">
        <v>86.91</v>
      </c>
      <c r="F32" s="57"/>
      <c r="G32" s="40">
        <f t="shared" si="0"/>
      </c>
      <c r="H32" s="50"/>
      <c r="K32" s="7"/>
      <c r="L32" s="43"/>
    </row>
    <row r="33" spans="1:12" s="8" customFormat="1" ht="33.75">
      <c r="A33" s="38">
        <v>21</v>
      </c>
      <c r="B33" s="36" t="s">
        <v>63</v>
      </c>
      <c r="C33" s="39" t="s">
        <v>51</v>
      </c>
      <c r="D33" s="59">
        <v>31.4</v>
      </c>
      <c r="E33" s="62">
        <v>3.24</v>
      </c>
      <c r="F33" s="57"/>
      <c r="G33" s="40">
        <f t="shared" si="0"/>
      </c>
      <c r="H33" s="50"/>
      <c r="K33" s="7"/>
      <c r="L33" s="43"/>
    </row>
    <row r="34" spans="1:12" s="8" customFormat="1" ht="33.75">
      <c r="A34" s="38">
        <v>22</v>
      </c>
      <c r="B34" s="36" t="s">
        <v>64</v>
      </c>
      <c r="C34" s="39" t="s">
        <v>65</v>
      </c>
      <c r="D34" s="59">
        <v>2</v>
      </c>
      <c r="E34" s="62">
        <v>48.96</v>
      </c>
      <c r="F34" s="57"/>
      <c r="G34" s="40">
        <f t="shared" si="0"/>
      </c>
      <c r="H34" s="50"/>
      <c r="K34" s="7"/>
      <c r="L34" s="43"/>
    </row>
    <row r="35" spans="1:12" s="8" customFormat="1" ht="33.75">
      <c r="A35" s="38">
        <v>23</v>
      </c>
      <c r="B35" s="36" t="s">
        <v>66</v>
      </c>
      <c r="C35" s="39" t="s">
        <v>46</v>
      </c>
      <c r="D35" s="59">
        <v>5</v>
      </c>
      <c r="E35" s="62">
        <v>22.28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67</v>
      </c>
      <c r="C36" s="39" t="s">
        <v>55</v>
      </c>
      <c r="D36" s="59">
        <v>10</v>
      </c>
      <c r="E36" s="62">
        <v>113.33</v>
      </c>
      <c r="F36" s="57"/>
      <c r="G36" s="40">
        <f t="shared" si="0"/>
      </c>
      <c r="H36" s="50"/>
      <c r="K36" s="7"/>
      <c r="L36" s="43"/>
    </row>
    <row r="37" spans="1:12" s="8" customFormat="1" ht="22.5">
      <c r="A37" s="38">
        <v>25</v>
      </c>
      <c r="B37" s="36" t="s">
        <v>68</v>
      </c>
      <c r="C37" s="39" t="s">
        <v>46</v>
      </c>
      <c r="D37" s="59">
        <v>15</v>
      </c>
      <c r="E37" s="62">
        <v>41.03</v>
      </c>
      <c r="F37" s="57"/>
      <c r="G37" s="40">
        <f t="shared" si="0"/>
      </c>
      <c r="H37" s="50"/>
      <c r="K37" s="7"/>
      <c r="L37" s="43"/>
    </row>
    <row r="38" spans="1:12" s="8" customFormat="1" ht="22.5">
      <c r="A38" s="38">
        <v>26</v>
      </c>
      <c r="B38" s="36" t="s">
        <v>69</v>
      </c>
      <c r="C38" s="39" t="s">
        <v>51</v>
      </c>
      <c r="D38" s="59">
        <v>3</v>
      </c>
      <c r="E38" s="62">
        <v>13.37</v>
      </c>
      <c r="F38" s="57"/>
      <c r="G38" s="40">
        <f t="shared" si="0"/>
      </c>
      <c r="H38" s="50"/>
      <c r="K38" s="7"/>
      <c r="L38" s="43"/>
    </row>
    <row r="39" spans="1:12" s="8" customFormat="1" ht="33.75">
      <c r="A39" s="38">
        <v>27</v>
      </c>
      <c r="B39" s="36" t="s">
        <v>70</v>
      </c>
      <c r="C39" s="39" t="s">
        <v>51</v>
      </c>
      <c r="D39" s="59">
        <v>10</v>
      </c>
      <c r="E39" s="62">
        <v>1.39</v>
      </c>
      <c r="F39" s="57"/>
      <c r="G39" s="40">
        <f t="shared" si="0"/>
      </c>
      <c r="H39" s="50"/>
      <c r="K39" s="7"/>
      <c r="L39" s="43"/>
    </row>
    <row r="40" spans="1:12" s="8" customFormat="1" ht="33.75">
      <c r="A40" s="38">
        <v>28</v>
      </c>
      <c r="B40" s="36" t="s">
        <v>71</v>
      </c>
      <c r="C40" s="39" t="s">
        <v>51</v>
      </c>
      <c r="D40" s="59">
        <v>20</v>
      </c>
      <c r="E40" s="62">
        <v>1.93</v>
      </c>
      <c r="F40" s="57"/>
      <c r="G40" s="40">
        <f t="shared" si="0"/>
      </c>
      <c r="H40" s="50"/>
      <c r="K40" s="7"/>
      <c r="L40" s="43"/>
    </row>
    <row r="41" spans="1:12" s="8" customFormat="1" ht="33.75">
      <c r="A41" s="38">
        <v>29</v>
      </c>
      <c r="B41" s="36" t="s">
        <v>72</v>
      </c>
      <c r="C41" s="39" t="s">
        <v>51</v>
      </c>
      <c r="D41" s="59">
        <v>15</v>
      </c>
      <c r="E41" s="62">
        <v>2.77</v>
      </c>
      <c r="F41" s="57"/>
      <c r="G41" s="40">
        <f t="shared" si="0"/>
      </c>
      <c r="H41" s="50"/>
      <c r="K41" s="7"/>
      <c r="L41" s="43"/>
    </row>
    <row r="42" spans="1:12" s="8" customFormat="1" ht="22.5">
      <c r="A42" s="38">
        <v>30</v>
      </c>
      <c r="B42" s="36" t="s">
        <v>73</v>
      </c>
      <c r="C42" s="39" t="s">
        <v>46</v>
      </c>
      <c r="D42" s="59">
        <v>1</v>
      </c>
      <c r="E42" s="62">
        <v>18.82</v>
      </c>
      <c r="F42" s="57"/>
      <c r="G42" s="40">
        <f t="shared" si="0"/>
      </c>
      <c r="H42" s="50"/>
      <c r="K42" s="7"/>
      <c r="L42" s="43"/>
    </row>
    <row r="43" spans="1:12" s="8" customFormat="1" ht="22.5">
      <c r="A43" s="38">
        <v>31</v>
      </c>
      <c r="B43" s="36" t="s">
        <v>74</v>
      </c>
      <c r="C43" s="39" t="s">
        <v>46</v>
      </c>
      <c r="D43" s="59">
        <v>3</v>
      </c>
      <c r="E43" s="62">
        <v>1.96</v>
      </c>
      <c r="F43" s="57"/>
      <c r="G43" s="40">
        <f t="shared" si="0"/>
      </c>
      <c r="H43" s="50"/>
      <c r="K43" s="7"/>
      <c r="L43" s="43"/>
    </row>
    <row r="44" spans="1:12" s="8" customFormat="1" ht="22.5">
      <c r="A44" s="38">
        <v>32</v>
      </c>
      <c r="B44" s="36" t="s">
        <v>75</v>
      </c>
      <c r="C44" s="39" t="s">
        <v>51</v>
      </c>
      <c r="D44" s="59">
        <v>20</v>
      </c>
      <c r="E44" s="62">
        <v>1.51</v>
      </c>
      <c r="F44" s="57"/>
      <c r="G44" s="40">
        <f t="shared" si="0"/>
      </c>
      <c r="H44" s="50"/>
      <c r="K44" s="7"/>
      <c r="L44" s="43"/>
    </row>
    <row r="45" spans="1:12" s="8" customFormat="1" ht="33.75">
      <c r="A45" s="38">
        <v>33</v>
      </c>
      <c r="B45" s="36" t="s">
        <v>76</v>
      </c>
      <c r="C45" s="39" t="s">
        <v>35</v>
      </c>
      <c r="D45" s="59">
        <v>1</v>
      </c>
      <c r="E45" s="62">
        <v>12.37</v>
      </c>
      <c r="F45" s="57"/>
      <c r="G45" s="40">
        <f t="shared" si="0"/>
      </c>
      <c r="H45" s="50"/>
      <c r="K45" s="7"/>
      <c r="L45" s="43"/>
    </row>
    <row r="46" spans="1:12" s="8" customFormat="1" ht="22.5">
      <c r="A46" s="38">
        <v>34</v>
      </c>
      <c r="B46" s="36" t="s">
        <v>77</v>
      </c>
      <c r="C46" s="39" t="s">
        <v>35</v>
      </c>
      <c r="D46" s="59">
        <v>1</v>
      </c>
      <c r="E46" s="62">
        <v>10.37</v>
      </c>
      <c r="F46" s="57"/>
      <c r="G46" s="40">
        <f t="shared" si="0"/>
      </c>
      <c r="H46" s="50"/>
      <c r="K46" s="7"/>
      <c r="L46" s="43"/>
    </row>
    <row r="47" spans="1:12" s="8" customFormat="1" ht="22.5">
      <c r="A47" s="38">
        <v>35</v>
      </c>
      <c r="B47" s="36" t="s">
        <v>78</v>
      </c>
      <c r="C47" s="39" t="s">
        <v>35</v>
      </c>
      <c r="D47" s="59">
        <v>1</v>
      </c>
      <c r="E47" s="62">
        <v>11.78</v>
      </c>
      <c r="F47" s="57"/>
      <c r="G47" s="40">
        <f t="shared" si="0"/>
      </c>
      <c r="H47" s="50"/>
      <c r="K47" s="7"/>
      <c r="L47" s="43"/>
    </row>
    <row r="48" spans="1:12" s="8" customFormat="1" ht="33.75">
      <c r="A48" s="38">
        <v>36</v>
      </c>
      <c r="B48" s="36" t="s">
        <v>79</v>
      </c>
      <c r="C48" s="39" t="s">
        <v>35</v>
      </c>
      <c r="D48" s="59">
        <v>3</v>
      </c>
      <c r="E48" s="62">
        <v>32.56</v>
      </c>
      <c r="F48" s="57"/>
      <c r="G48" s="40">
        <f t="shared" si="0"/>
      </c>
      <c r="H48" s="50"/>
      <c r="K48" s="7"/>
      <c r="L48" s="43"/>
    </row>
    <row r="49" spans="1:12" s="8" customFormat="1" ht="11.25">
      <c r="A49" s="38">
        <v>37</v>
      </c>
      <c r="B49" s="36" t="s">
        <v>80</v>
      </c>
      <c r="C49" s="39" t="s">
        <v>35</v>
      </c>
      <c r="D49" s="59">
        <v>6</v>
      </c>
      <c r="E49" s="62">
        <v>13.7</v>
      </c>
      <c r="F49" s="57"/>
      <c r="G49" s="40">
        <f t="shared" si="0"/>
      </c>
      <c r="H49" s="50"/>
      <c r="K49" s="7"/>
      <c r="L49" s="43"/>
    </row>
    <row r="50" spans="1:12" s="8" customFormat="1" ht="11.25">
      <c r="A50" s="38">
        <v>38</v>
      </c>
      <c r="B50" s="36" t="s">
        <v>81</v>
      </c>
      <c r="C50" s="39" t="s">
        <v>82</v>
      </c>
      <c r="D50" s="59">
        <v>1</v>
      </c>
      <c r="E50" s="62">
        <v>112.21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83</v>
      </c>
      <c r="C51" s="39" t="s">
        <v>84</v>
      </c>
      <c r="D51" s="59">
        <v>3</v>
      </c>
      <c r="E51" s="62">
        <v>167.04</v>
      </c>
      <c r="F51" s="57"/>
      <c r="G51" s="40">
        <f t="shared" si="0"/>
      </c>
      <c r="H51" s="50"/>
      <c r="K51" s="7"/>
      <c r="L51" s="43"/>
    </row>
    <row r="52" spans="1:12" s="8" customFormat="1" ht="22.5">
      <c r="A52" s="38">
        <v>40</v>
      </c>
      <c r="B52" s="36" t="s">
        <v>85</v>
      </c>
      <c r="C52" s="39" t="s">
        <v>82</v>
      </c>
      <c r="D52" s="59">
        <v>1</v>
      </c>
      <c r="E52" s="62">
        <v>94.82</v>
      </c>
      <c r="F52" s="57"/>
      <c r="G52" s="40">
        <f t="shared" si="0"/>
      </c>
      <c r="H52" s="50"/>
      <c r="K52" s="7"/>
      <c r="L52" s="43"/>
    </row>
    <row r="53" spans="1:12" s="8" customFormat="1" ht="11.25">
      <c r="A53" s="38">
        <v>41</v>
      </c>
      <c r="B53" s="36" t="s">
        <v>86</v>
      </c>
      <c r="C53" s="39" t="s">
        <v>84</v>
      </c>
      <c r="D53" s="59">
        <v>3</v>
      </c>
      <c r="E53" s="62">
        <v>119.49</v>
      </c>
      <c r="F53" s="57"/>
      <c r="G53" s="40">
        <f t="shared" si="0"/>
      </c>
      <c r="H53" s="50"/>
      <c r="K53" s="7"/>
      <c r="L53" s="43"/>
    </row>
    <row r="54" spans="1:12" s="8" customFormat="1" ht="22.5">
      <c r="A54" s="38">
        <v>42</v>
      </c>
      <c r="B54" s="36" t="s">
        <v>87</v>
      </c>
      <c r="C54" s="39" t="s">
        <v>35</v>
      </c>
      <c r="D54" s="59">
        <v>20</v>
      </c>
      <c r="E54" s="62">
        <v>0.67</v>
      </c>
      <c r="F54" s="57"/>
      <c r="G54" s="40">
        <f t="shared" si="0"/>
      </c>
      <c r="H54" s="50"/>
      <c r="K54" s="7"/>
      <c r="L54" s="43"/>
    </row>
    <row r="55" spans="1:12" s="8" customFormat="1" ht="11.25">
      <c r="A55" s="38">
        <v>43</v>
      </c>
      <c r="B55" s="36" t="s">
        <v>88</v>
      </c>
      <c r="C55" s="39" t="s">
        <v>35</v>
      </c>
      <c r="D55" s="59">
        <v>2</v>
      </c>
      <c r="E55" s="62">
        <v>11.35</v>
      </c>
      <c r="F55" s="57"/>
      <c r="G55" s="40">
        <f t="shared" si="0"/>
      </c>
      <c r="H55" s="50"/>
      <c r="K55" s="7"/>
      <c r="L55" s="43"/>
    </row>
    <row r="56" spans="1:12" s="8" customFormat="1" ht="11.25">
      <c r="A56" s="38">
        <v>44</v>
      </c>
      <c r="B56" s="36" t="s">
        <v>89</v>
      </c>
      <c r="C56" s="39" t="s">
        <v>33</v>
      </c>
      <c r="D56" s="59">
        <v>6</v>
      </c>
      <c r="E56" s="62">
        <v>12.9</v>
      </c>
      <c r="F56" s="57"/>
      <c r="G56" s="40">
        <f t="shared" si="0"/>
      </c>
      <c r="H56" s="50"/>
      <c r="K56" s="7"/>
      <c r="L56" s="43"/>
    </row>
    <row r="57" spans="1:12" s="31" customFormat="1" ht="9">
      <c r="A57" s="42"/>
      <c r="E57" s="56"/>
      <c r="F57" s="70" t="s">
        <v>27</v>
      </c>
      <c r="G57" s="71"/>
      <c r="H57" s="51"/>
      <c r="L57" s="45"/>
    </row>
    <row r="58" spans="6:8" ht="14.25" customHeight="1">
      <c r="F58" s="72">
        <f>IF(SUM(G13:G56)=0,"",SUM(G13:G56))</f>
      </c>
      <c r="G58" s="73"/>
      <c r="H58" s="52"/>
    </row>
    <row r="59" spans="1:12" s="46" customFormat="1" ht="19.5" customHeight="1">
      <c r="A59" s="66" t="str">
        <f>" - "&amp;Dados!B21</f>
        <v> - O objeto do presente termo de referência será recebido em remessa única pela Secretaria Municipal de Educação recebida por um servidor responsável pela secretaria.</v>
      </c>
      <c r="B59" s="66"/>
      <c r="C59" s="66"/>
      <c r="D59" s="66"/>
      <c r="E59" s="66"/>
      <c r="F59" s="66"/>
      <c r="G59" s="66"/>
      <c r="H59" s="53"/>
      <c r="L59" s="47"/>
    </row>
    <row r="60" spans="1:12" s="46" customFormat="1" ht="19.5" customHeight="1">
      <c r="A60" s="66" t="str">
        <f>" - "&amp;Dados!B22</f>
        <v> - Os itens deverão ser entregues no Almoxarifado da Prefeitura, situado na Rua Carolino Ribeiro de Moura, s/n, Centro, Sumidouro/RJ, CEP 28637-000, nos horários de 08 horas às 16 horas de segunda à sexta-feira.</v>
      </c>
      <c r="B60" s="66"/>
      <c r="C60" s="66"/>
      <c r="D60" s="66"/>
      <c r="E60" s="66"/>
      <c r="F60" s="66"/>
      <c r="G60" s="66"/>
      <c r="H60" s="53"/>
      <c r="L60" s="47"/>
    </row>
    <row r="61" spans="1:12" s="46" customFormat="1" ht="19.5" customHeight="1">
      <c r="A61" s="66" t="str">
        <f>" - "&amp;Dados!B23</f>
        <v> - O pagamento do objeto de que trata o PREGÃO PRESENCIAL 004/2020, e consequente contrato serão efetuados pela Tesouraria da Prefeitura Municipal de Sumidouro;</v>
      </c>
      <c r="B61" s="66"/>
      <c r="C61" s="66"/>
      <c r="D61" s="66"/>
      <c r="E61" s="66"/>
      <c r="F61" s="66"/>
      <c r="G61" s="66"/>
      <c r="H61" s="53"/>
      <c r="L61" s="47"/>
    </row>
    <row r="62" spans="1:12" s="31" customFormat="1" ht="9">
      <c r="A62" s="66" t="str">
        <f>" - "&amp;Dados!B24</f>
        <v> - Proposta válida por 60 (sessenta) dias</v>
      </c>
      <c r="B62" s="66"/>
      <c r="C62" s="66"/>
      <c r="D62" s="66"/>
      <c r="E62" s="66"/>
      <c r="F62" s="66"/>
      <c r="G62" s="66"/>
      <c r="H62" s="51"/>
      <c r="L62" s="45"/>
    </row>
    <row r="63" ht="12.75">
      <c r="H63" s="54"/>
    </row>
    <row r="64" ht="12.75">
      <c r="H64" s="54"/>
    </row>
    <row r="65" ht="12.75">
      <c r="H65" s="54"/>
    </row>
    <row r="66" ht="12.75">
      <c r="H66" s="54"/>
    </row>
    <row r="67" ht="12.75">
      <c r="H67" s="54"/>
    </row>
    <row r="68" ht="12.75">
      <c r="H68" s="54"/>
    </row>
    <row r="69" spans="2:7" ht="12.75" customHeight="1">
      <c r="B69" s="1"/>
      <c r="D69" s="1"/>
      <c r="G69" s="1"/>
    </row>
    <row r="70" spans="2:7" ht="12.75">
      <c r="B70" s="1"/>
      <c r="D70" s="1"/>
      <c r="G70" s="1"/>
    </row>
    <row r="71" spans="2:7" ht="12.75">
      <c r="B71" s="1"/>
      <c r="D71" s="1"/>
      <c r="G71" s="1"/>
    </row>
    <row r="72" spans="2:7" ht="12.75">
      <c r="B72" s="1"/>
      <c r="D72" s="1"/>
      <c r="G72" s="1"/>
    </row>
    <row r="73" spans="2:7" ht="12.75">
      <c r="B73" s="1"/>
      <c r="D73" s="1"/>
      <c r="G73" s="1"/>
    </row>
  </sheetData>
  <sheetProtection/>
  <autoFilter ref="A11:G62"/>
  <mergeCells count="15">
    <mergeCell ref="A2:G2"/>
    <mergeCell ref="A59:G59"/>
    <mergeCell ref="A60:G60"/>
    <mergeCell ref="A61:G61"/>
    <mergeCell ref="B8:G8"/>
    <mergeCell ref="A62:G62"/>
    <mergeCell ref="B9:G9"/>
    <mergeCell ref="A3:G3"/>
    <mergeCell ref="A4:G4"/>
    <mergeCell ref="A5:G5"/>
    <mergeCell ref="F57:G57"/>
    <mergeCell ref="F58:G58"/>
    <mergeCell ref="D10:G10"/>
    <mergeCell ref="C6:D6"/>
    <mergeCell ref="E6:F6"/>
  </mergeCells>
  <conditionalFormatting sqref="F57">
    <cfRule type="expression" priority="1" dxfId="12" stopIfTrue="1">
      <formula>IF($J57="Empate",IF(H57=1,TRUE(),FALSE()),FALSE())</formula>
    </cfRule>
    <cfRule type="expression" priority="2" dxfId="13" stopIfTrue="1">
      <formula>IF(H57="&gt;",FALSE(),IF(H57&gt;0,TRUE(),FALSE()))</formula>
    </cfRule>
    <cfRule type="expression" priority="3" dxfId="0" stopIfTrue="1">
      <formula>IF(H57="&gt;",TRUE(),FALSE())</formula>
    </cfRule>
  </conditionalFormatting>
  <conditionalFormatting sqref="F58">
    <cfRule type="expression" priority="4" dxfId="9" stopIfTrue="1">
      <formula>IF($J57="OK",IF(H57=1,TRUE(),FALSE()),FALSE())</formula>
    </cfRule>
    <cfRule type="expression" priority="5" dxfId="14" stopIfTrue="1">
      <formula>IF($J57="Empate",IF(H57=1,TRUE(),FALSE()),FALSE())</formula>
    </cfRule>
    <cfRule type="expression" priority="6" dxfId="7" stopIfTrue="1">
      <formula>IF($J57="Empate",IF(H57=2,TRUE(),FALSE()),FALSE())</formula>
    </cfRule>
  </conditionalFormatting>
  <conditionalFormatting sqref="F13:F56">
    <cfRule type="cellIs" priority="11" dxfId="6" operator="equal" stopIfTrue="1">
      <formula>""</formula>
    </cfRule>
  </conditionalFormatting>
  <conditionalFormatting sqref="D13:D56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56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56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26.421875" style="0" customWidth="1"/>
    <col min="7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97</v>
      </c>
      <c r="E1" s="4"/>
      <c r="F1" s="4"/>
      <c r="G1" s="4"/>
    </row>
    <row r="2" spans="1:7" ht="12.75">
      <c r="A2" s="18" t="s">
        <v>10</v>
      </c>
      <c r="B2" t="s">
        <v>98</v>
      </c>
      <c r="E2" s="4"/>
      <c r="F2" s="4"/>
      <c r="G2" s="4"/>
    </row>
    <row r="3" spans="1:7" ht="12.75">
      <c r="A3" s="18" t="s">
        <v>11</v>
      </c>
      <c r="B3" s="5" t="s">
        <v>96</v>
      </c>
      <c r="C3" s="5"/>
      <c r="E3" s="4"/>
      <c r="F3" s="4"/>
      <c r="G3" s="4"/>
    </row>
    <row r="4" spans="1:7" ht="12.75">
      <c r="A4" s="18" t="s">
        <v>12</v>
      </c>
      <c r="B4" s="11" t="s">
        <v>101</v>
      </c>
      <c r="C4" s="5"/>
      <c r="E4" s="65"/>
      <c r="F4" s="4"/>
      <c r="G4" s="4"/>
    </row>
    <row r="5" spans="1:7" ht="12.75">
      <c r="A5" s="18" t="s">
        <v>13</v>
      </c>
      <c r="B5" s="11" t="s">
        <v>99</v>
      </c>
      <c r="C5" s="5"/>
      <c r="E5" s="65"/>
      <c r="F5" s="4"/>
      <c r="G5" s="4"/>
    </row>
    <row r="6" spans="1:7" ht="12.75">
      <c r="A6" s="18" t="s">
        <v>31</v>
      </c>
      <c r="B6" s="14" t="s">
        <v>100</v>
      </c>
      <c r="C6" s="5"/>
      <c r="E6" s="65"/>
      <c r="F6" s="4"/>
      <c r="G6" s="4"/>
    </row>
    <row r="7" spans="1:7" ht="12.75">
      <c r="A7" s="18" t="s">
        <v>14</v>
      </c>
      <c r="B7" s="5" t="s">
        <v>30</v>
      </c>
      <c r="C7" s="5"/>
      <c r="E7" s="65"/>
      <c r="F7" s="4"/>
      <c r="G7" s="4"/>
    </row>
    <row r="8" spans="1:7" ht="12.75">
      <c r="A8" s="27" t="s">
        <v>23</v>
      </c>
      <c r="B8" s="58">
        <v>26187.826</v>
      </c>
      <c r="C8" s="5"/>
      <c r="E8" s="65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90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91</v>
      </c>
      <c r="C16" s="26"/>
      <c r="D16" s="26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38.25">
      <c r="A21" s="22" t="s">
        <v>15</v>
      </c>
      <c r="B21" s="23" t="s">
        <v>92</v>
      </c>
      <c r="E21" s="65"/>
      <c r="F21" s="65"/>
      <c r="G21" s="65"/>
    </row>
    <row r="22" spans="1:7" ht="51">
      <c r="A22" s="22" t="s">
        <v>16</v>
      </c>
      <c r="B22" s="23" t="s">
        <v>93</v>
      </c>
      <c r="E22" s="65"/>
      <c r="F22" s="65"/>
      <c r="G22" s="65"/>
    </row>
    <row r="23" spans="1:7" ht="51">
      <c r="A23" s="22" t="s">
        <v>17</v>
      </c>
      <c r="B23" s="23" t="s">
        <v>94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12.75">
      <c r="A25" s="22" t="s">
        <v>32</v>
      </c>
      <c r="B25" s="64" t="s">
        <v>95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2019-11-11T15:12:53Z</cp:lastPrinted>
  <dcterms:created xsi:type="dcterms:W3CDTF">2006-04-18T17:38:46Z</dcterms:created>
  <dcterms:modified xsi:type="dcterms:W3CDTF">2019-12-17T18:24:57Z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