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<sst xmlns="http://schemas.openxmlformats.org/spreadsheetml/2006/main" count="52" uniqueCount="48">
  <si>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</si>
  <si>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</si>
  <si>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</si>
  <si>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</si>
  <si>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</si>
  <si>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</si>
  <si>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</si>
  <si>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</si>
  <si>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</si>
  <si>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</si>
  <si>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</si>
  <si>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</si>
  <si>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</si>
  <si>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</si>
  <si>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</si>
  <si>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</si>
  <si>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</si>
  <si>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</si>
  <si>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</si>
  <si>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</si>
  <si>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</si>
  <si>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</si>
  <si>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</si>
  <si>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</si>
  <si>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</si>
  <si>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</si>
  <si>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</si>
  <si>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</si>
  <si>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</si>
  <si>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</si>
  <si>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</si>
  <si>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</si>
  <si>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MENOR PREÇO</t>
  </si>
  <si>
    <t>Homologação: __/__/2021</t>
  </si>
  <si>
    <t>Previsão Publicação: __/__/2021</t>
  </si>
  <si>
    <t>GÁS LIQUEFEITO DE PETRÓLEO (GLP) BOTIJÃO CAPACIDADE DE 13 KG</t>
  </si>
  <si>
    <t>EVENTUAL AQUISIÇÃO DE GÁS LIQUEFEITO DE PETRÓLEO (GLP)- BOTIJÃO DE 13 KG - SRP</t>
  </si>
  <si>
    <t>Sec. Educação</t>
  </si>
  <si>
    <t>O objeto do presente Edital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t>
  </si>
  <si>
    <t>O não cumprimento do disposto no item 19.1 acarretará a anulação do empenho bem como a aplicação das penalidades previstas no edital e a convocação do fornecedor subseqüente considerando a ordem de classificação do certame.</t>
  </si>
  <si>
    <t>Prazo da Ata: 06 meses a contar de sua assinatura.</t>
  </si>
  <si>
    <t>Representante:</t>
  </si>
  <si>
    <t>CPF:</t>
  </si>
  <si>
    <t>Enquadramento:</t>
  </si>
  <si>
    <t>PREGÃO PRESENCIAL Nº 004/2022</t>
  </si>
  <si>
    <t>PROCESSO ADMINISTRATIVO N° 3296/2021 de 10/11/2021</t>
  </si>
  <si>
    <t>O pagamento do objeto de que trata o PREGÃO PRESENCIAL 004/2022, e consequente contrato serão efetuados pela Tesouraria da Prefeitura Municipal de Sumidouro.</t>
  </si>
  <si>
    <t>Abertura das Propostas: 13/01/2022,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</si>
</sst>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4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0" fillId="36" borderId="13" xfId="0" applyFill="1" applyBorder="1" applyAlignment="1">
      <alignment vertical="center" wrapText="1"/>
    </xf>
    <xf numFmtId="0" fontId="0" fillId="36" borderId="13" xfId="0" applyFill="1" applyBorder="1" applyAlignment="1">
      <alignment/>
    </xf>
    <xf numFmtId="49" fontId="0" fillId="36" borderId="13" xfId="0" applyNumberFormat="1" applyFill="1" applyBorder="1" applyAlignment="1">
      <alignment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7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7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7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7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1543050</xdr:rowOff>
    </xdr:to>
    <xdr:grpSp>
      <xdr:nvGrpSpPr>
        <xdr:cNvPr id="3" name="Group 60"/>
        <xdr:cNvGrpSpPr>
          <a:grpSpLocks/>
        </xdr:cNvGrpSpPr>
      </xdr:nvGrpSpPr>
      <xdr:grpSpPr>
        <a:xfrm>
          <a:off x="5153025" y="285750"/>
          <a:ext cx="1790700" cy="23241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3296/21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9.57421875" style="1" customWidth="1"/>
    <col min="4" max="4" width="11.00390625" style="25" customWidth="1"/>
    <col min="5" max="6" width="10.140625" style="15" customWidth="1"/>
    <col min="7" max="7" width="10.140625" style="13" customWidth="1"/>
    <col min="8" max="8" width="11.8515625" style="46" customWidth="1"/>
    <col min="9" max="9" width="11.57421875" style="2" customWidth="1"/>
    <col min="10" max="11" width="9.140625" style="2" customWidth="1"/>
    <col min="12" max="12" width="9.140625" style="41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5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004/2022  -  ABERTURA DAS PROPOSTAS: 13/01/2022, ÀS 14:00HS</v>
      </c>
      <c r="B3" s="66"/>
      <c r="C3" s="66"/>
      <c r="D3" s="66"/>
      <c r="E3" s="66"/>
      <c r="F3" s="66"/>
      <c r="G3" s="66"/>
    </row>
    <row r="4" spans="1:7" ht="258.75">
      <c r="A4" s="70" t="str">
        <f>Dados!B3</f>
        <v>EVENTUAL AQUISIÇÃO DE GÁS LIQUEFEITO DE PETRÓLEO (GLP)- BOTIJÃO DE 13 KG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3296/2021 de 10/11/2021</v>
      </c>
      <c r="B5" s="66"/>
      <c r="C5" s="66"/>
      <c r="D5" s="66"/>
      <c r="E5" s="66"/>
      <c r="F5" s="66"/>
      <c r="G5" s="66"/>
    </row>
    <row r="6" spans="1:7" ht="12.75">
      <c r="A6" s="60" t="str">
        <f>Dados!B7</f>
        <v>MENOR PREÇO</v>
      </c>
      <c r="B6" s="60"/>
      <c r="C6" s="76" t="s">
        <v>29</v>
      </c>
      <c r="D6" s="76"/>
      <c r="E6" s="77">
        <f>Dados!B8</f>
        <v>46363.200000000004</v>
      </c>
      <c r="F6" s="77"/>
      <c r="G6" s="60"/>
    </row>
    <row r="7" spans="1:7" ht="2.25" customHeight="1">
      <c r="A7" s="6"/>
      <c r="B7" s="6"/>
      <c r="C7" s="6"/>
      <c r="D7" s="26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47"/>
      <c r="L8" s="40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47"/>
      <c r="L9" s="40"/>
      <c r="M9" s="40"/>
    </row>
    <row r="10" spans="1:12" s="8" customFormat="1" ht="12" customHeight="1">
      <c r="A10" s="17" t="s">
        <v>2</v>
      </c>
      <c r="B10" s="38"/>
      <c r="C10" s="27" t="s">
        <v>8</v>
      </c>
      <c r="D10" s="75"/>
      <c r="E10" s="75"/>
      <c r="F10" s="75"/>
      <c r="G10" s="75"/>
      <c r="H10" s="47"/>
      <c r="L10" s="40"/>
    </row>
    <row r="11" spans="1:7" ht="4.5" customHeight="1">
      <c r="A11" s="3"/>
      <c r="B11" s="29"/>
      <c r="C11" s="29"/>
      <c r="D11" s="30"/>
      <c r="E11" s="58"/>
      <c r="F11" s="31"/>
      <c r="G11" s="32"/>
    </row>
    <row r="12" spans="1:12" s="8" customFormat="1" ht="22.5">
      <c r="A12" s="34" t="s">
        <v>3</v>
      </c>
      <c r="B12" s="34" t="s">
        <v>4</v>
      </c>
      <c r="C12" s="34" t="s">
        <v>5</v>
      </c>
      <c r="D12" s="34" t="s">
        <v>6</v>
      </c>
      <c r="E12" s="52" t="s">
        <v>25</v>
      </c>
      <c r="F12" s="52" t="s">
        <v>26</v>
      </c>
      <c r="G12" s="34" t="s">
        <v>7</v>
      </c>
      <c r="H12" s="47"/>
      <c r="L12" s="40"/>
    </row>
    <row r="13" spans="1:12" s="8" customFormat="1" ht="33.75" customHeight="1">
      <c r="A13" s="35">
        <v>1</v>
      </c>
      <c r="B13" s="33" t="s">
        <v>35</v>
      </c>
      <c r="C13" s="36" t="s">
        <v>5</v>
      </c>
      <c r="D13" s="56">
        <v>416</v>
      </c>
      <c r="E13" s="59">
        <v>111.45</v>
      </c>
      <c r="F13" s="54"/>
      <c r="G13" s="37">
        <f>IF(F13="","",IF(ISTEXT(F13),"NC",F13*D13))</f>
      </c>
      <c r="H13" s="47"/>
      <c r="K13" s="7"/>
      <c r="L13" s="40"/>
    </row>
    <row r="14" spans="1:12" s="28" customFormat="1" ht="9">
      <c r="A14" s="39"/>
      <c r="E14" s="53"/>
      <c r="F14" s="71" t="s">
        <v>27</v>
      </c>
      <c r="G14" s="72"/>
      <c r="H14" s="48"/>
      <c r="L14" s="42"/>
    </row>
    <row r="15" spans="6:8" ht="14.25" customHeight="1">
      <c r="F15" s="73">
        <f>IF(SUM(G13:G13)=0,"",SUM(G13:G13))</f>
      </c>
      <c r="G15" s="74"/>
      <c r="H15" s="49"/>
    </row>
    <row r="16" spans="1:12" s="43" customFormat="1" ht="33.75" customHeight="1">
      <c r="A16" s="67" t="str">
        <f>" - "&amp;Dados!B23</f>
        <v> - O objeto do presente Edital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v>
      </c>
      <c r="B16" s="67"/>
      <c r="C16" s="67"/>
      <c r="D16" s="67"/>
      <c r="E16" s="67"/>
      <c r="F16" s="67"/>
      <c r="G16" s="67"/>
      <c r="H16" s="50"/>
      <c r="L16" s="44"/>
    </row>
    <row r="17" spans="1:12" s="43" customFormat="1" ht="21" customHeight="1">
      <c r="A17" s="67" t="str">
        <f>" - "&amp;Dados!B24</f>
        <v> - O não cumprimento do disposto no item 19.1 acarretará a anulação do empenho bem como a aplicação das penalidades previstas no edital e a convocação do fornecedor subseqüente considerando a ordem de classificação do certame.</v>
      </c>
      <c r="B17" s="67"/>
      <c r="C17" s="67"/>
      <c r="D17" s="67"/>
      <c r="E17" s="67"/>
      <c r="F17" s="67"/>
      <c r="G17" s="67"/>
      <c r="H17" s="50"/>
      <c r="L17" s="44"/>
    </row>
    <row r="18" spans="1:12" s="43" customFormat="1" ht="21" customHeight="1">
      <c r="A18" s="67" t="str">
        <f>" - "&amp;Dados!B25</f>
        <v> - O pagamento do objeto de que trata o PREGÃO PRESENCIAL 004/2022, e consequente contrato serão efetuados pela Tesouraria da Prefeitura Municipal de Sumidouro.</v>
      </c>
      <c r="B18" s="67"/>
      <c r="C18" s="67"/>
      <c r="D18" s="67"/>
      <c r="E18" s="67"/>
      <c r="F18" s="67"/>
      <c r="G18" s="67"/>
      <c r="H18" s="50"/>
      <c r="L18" s="44"/>
    </row>
    <row r="19" spans="1:12" s="28" customFormat="1" ht="9">
      <c r="A19" s="67" t="str">
        <f>" - "&amp;Dados!B26</f>
        <v> - Proposta válida por 60 (sessenta) dias</v>
      </c>
      <c r="B19" s="67"/>
      <c r="C19" s="67"/>
      <c r="D19" s="67"/>
      <c r="E19" s="67"/>
      <c r="F19" s="67"/>
      <c r="G19" s="67"/>
      <c r="H19" s="48"/>
      <c r="L19" s="42"/>
    </row>
    <row r="20" ht="12.75">
      <c r="H20" s="51"/>
    </row>
  </sheetData>
  <sheetProtection/>
  <autoFilter ref="A11:G19"/>
  <mergeCells count="15"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5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6" stopIfTrue="1">
      <formula>$A13</formula>
    </cfRule>
  </conditionalFormatting>
  <conditionalFormatting sqref="G13">
    <cfRule type="expression" priority="25" dxfId="5" stopIfTrue="1">
      <formula>IF(ISTEXT(F13),FALSE(),IF(F13&gt;E13,TRUE(),FALSE()))</formula>
    </cfRule>
  </conditionalFormatting>
  <conditionalFormatting sqref="F13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1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57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44</v>
      </c>
      <c r="E1" s="4"/>
      <c r="F1" s="4"/>
      <c r="G1" s="4"/>
    </row>
    <row r="2" spans="1:7" ht="12.75">
      <c r="A2" s="18" t="s">
        <v>10</v>
      </c>
      <c r="B2" t="s">
        <v>45</v>
      </c>
      <c r="E2" s="4"/>
      <c r="F2" s="4"/>
      <c r="G2" s="4"/>
    </row>
    <row r="3" spans="1:7" ht="12.75">
      <c r="A3" s="18" t="s">
        <v>11</v>
      </c>
      <c r="B3" s="5" t="s">
        <v>36</v>
      </c>
      <c r="C3" s="5"/>
      <c r="E3" s="4"/>
      <c r="F3" s="4"/>
      <c r="G3" s="4"/>
    </row>
    <row r="4" spans="1:7" ht="12.75">
      <c r="A4" s="18" t="s">
        <v>12</v>
      </c>
      <c r="B4" s="11" t="s">
        <v>47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30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32</v>
      </c>
      <c r="C7" s="5"/>
      <c r="E7" s="4"/>
      <c r="F7" s="4"/>
      <c r="G7" s="4"/>
    </row>
    <row r="8" spans="1:7" ht="12.75">
      <c r="A8" s="24" t="s">
        <v>23</v>
      </c>
      <c r="B8" s="55">
        <v>46363.200000000004</v>
      </c>
      <c r="C8" s="5"/>
      <c r="E8" s="4"/>
      <c r="F8" s="4"/>
      <c r="G8" s="4"/>
    </row>
    <row r="9" spans="1:7" ht="12.75">
      <c r="A9" s="63" t="s">
        <v>0</v>
      </c>
      <c r="E9" s="4"/>
      <c r="F9" s="4"/>
      <c r="G9" s="4"/>
    </row>
    <row r="10" spans="1:7" ht="12.75">
      <c r="A10" s="64" t="s">
        <v>2</v>
      </c>
      <c r="E10" s="4"/>
      <c r="F10" s="4"/>
      <c r="G10" s="4"/>
    </row>
    <row r="11" spans="1:7" ht="12.75">
      <c r="A11" s="65" t="s">
        <v>8</v>
      </c>
      <c r="E11" s="4"/>
      <c r="F11" s="4"/>
      <c r="G11" s="4"/>
    </row>
    <row r="12" spans="1:7" ht="12.75">
      <c r="A12" s="64" t="s">
        <v>20</v>
      </c>
      <c r="E12" s="4"/>
      <c r="F12" s="4"/>
      <c r="G12" s="4"/>
    </row>
    <row r="13" spans="1:7" ht="12.75">
      <c r="A13" s="64" t="s">
        <v>24</v>
      </c>
      <c r="E13" s="4"/>
      <c r="F13" s="4"/>
      <c r="G13" s="4"/>
    </row>
    <row r="14" spans="1:7" ht="12.75">
      <c r="A14" s="64" t="s">
        <v>41</v>
      </c>
      <c r="E14" s="4"/>
      <c r="F14" s="4"/>
      <c r="G14" s="4"/>
    </row>
    <row r="15" spans="1:7" ht="12.75">
      <c r="A15" s="64" t="s">
        <v>42</v>
      </c>
      <c r="E15" s="4"/>
      <c r="F15" s="4"/>
      <c r="G15" s="4"/>
    </row>
    <row r="16" spans="1:7" ht="12.75">
      <c r="A16" s="64" t="s">
        <v>43</v>
      </c>
      <c r="B16" s="23"/>
      <c r="E16" s="23"/>
      <c r="F16" s="4"/>
      <c r="G16" s="4"/>
    </row>
    <row r="17" spans="1:13" s="22" customFormat="1" ht="12.75">
      <c r="A17" s="21" t="s">
        <v>21</v>
      </c>
      <c r="B17" s="23" t="s">
        <v>37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256" s="22" customFormat="1" ht="12.75">
      <c r="A18" s="21" t="s">
        <v>22</v>
      </c>
      <c r="B18" s="57"/>
      <c r="C18" s="57"/>
      <c r="D18" s="57"/>
      <c r="E18" s="57"/>
      <c r="F18" s="57"/>
      <c r="G18" s="57"/>
      <c r="H18" s="23"/>
      <c r="I18" s="23"/>
      <c r="J18" s="23"/>
      <c r="K18" s="23"/>
      <c r="L18" s="23"/>
      <c r="M18" s="23"/>
      <c r="IV18" s="23"/>
    </row>
    <row r="19" spans="2:7" ht="12.75">
      <c r="B19" s="23"/>
      <c r="E19" s="4"/>
      <c r="F19" s="23"/>
      <c r="G19" s="23"/>
    </row>
    <row r="20" spans="2:7" ht="12.75">
      <c r="B20" s="23"/>
      <c r="E20" s="62"/>
      <c r="F20" s="23"/>
      <c r="G20" s="23"/>
    </row>
    <row r="21" spans="5:7" ht="12.75">
      <c r="E21" s="62"/>
      <c r="F21" s="62"/>
      <c r="G21" s="62"/>
    </row>
    <row r="22" spans="5:7" ht="12.75">
      <c r="E22" s="62"/>
      <c r="F22" s="62"/>
      <c r="G22" s="62"/>
    </row>
    <row r="23" spans="1:7" ht="76.5">
      <c r="A23" s="19" t="s">
        <v>15</v>
      </c>
      <c r="B23" s="20" t="s">
        <v>38</v>
      </c>
      <c r="E23" s="62"/>
      <c r="F23" s="4"/>
      <c r="G23" s="62"/>
    </row>
    <row r="24" spans="1:7" ht="63.75">
      <c r="A24" s="19" t="s">
        <v>16</v>
      </c>
      <c r="B24" s="20" t="s">
        <v>39</v>
      </c>
      <c r="E24" s="4"/>
      <c r="F24" s="4"/>
      <c r="G24" s="62"/>
    </row>
    <row r="25" spans="1:7" ht="51">
      <c r="A25" s="19" t="s">
        <v>17</v>
      </c>
      <c r="B25" s="57" t="s">
        <v>46</v>
      </c>
      <c r="C25" s="10"/>
      <c r="E25" s="4"/>
      <c r="F25" s="4"/>
      <c r="G25" s="62"/>
    </row>
    <row r="26" spans="1:7" ht="25.5">
      <c r="A26" s="19" t="s">
        <v>18</v>
      </c>
      <c r="B26" s="20" t="s">
        <v>28</v>
      </c>
      <c r="E26" s="4"/>
      <c r="F26" s="4"/>
      <c r="G26" s="4"/>
    </row>
    <row r="27" spans="1:2" ht="12.75">
      <c r="A27" s="19" t="s">
        <v>31</v>
      </c>
      <c r="B27" s="61" t="s">
        <v>40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2021-12-15T17:20:27Z</cp:lastPrinted>
  <dcterms:created xsi:type="dcterms:W3CDTF">2006-04-18T17:38:46Z</dcterms:created>
  <dcterms:modified xsi:type="dcterms:W3CDTF">2022-01-03T14:06:42Z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