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<sst xmlns="http://schemas.openxmlformats.org/spreadsheetml/2006/main" count="56" uniqueCount="50">
  <si>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</si>
  <si>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</si>
  <si>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</si>
  <si>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</si>
  <si>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</si>
  <si>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</si>
  <si>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</si>
  <si>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</si>
  <si>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</si>
  <si>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</si>
  <si>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</si>
  <si>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</si>
  <si>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</si>
  <si>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</si>
  <si>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</si>
  <si>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</si>
  <si>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</si>
  <si>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</si>
  <si>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</si>
  <si>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</si>
  <si>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</si>
  <si>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</si>
  <si>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</si>
  <si>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</si>
  <si>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</si>
  <si>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</si>
  <si>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</si>
  <si>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</si>
  <si>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</si>
  <si>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</si>
  <si>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</si>
  <si>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</si>
  <si>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</si>
  <si>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GASOLINA COMUM</t>
  </si>
  <si>
    <t>L</t>
  </si>
  <si>
    <t>ÓLEO DIESEL S-10</t>
  </si>
  <si>
    <t>ETANOL</t>
  </si>
  <si>
    <t>AQUISIÇÃO DE COMBUSTÍVEIS</t>
  </si>
  <si>
    <t>Os itens, objetos desta Licitação, serão recebidos por funcionário especialmente designado pelas Secretarias requisitantes, para conferência da qualidade e especificações com aquelas contratadas e consignadas no quadro de relação de itens da solicitação.</t>
  </si>
  <si>
    <t>Sec. Saúde</t>
  </si>
  <si>
    <t>ÓLEO DIESEL COMUM</t>
  </si>
  <si>
    <t>Nº 1801.1030100312.232 33.90.30.00-00 - SMS
Nº 1801.1030100312.232 33.90.30.00-04 - SMS
Nº 1801.1030100312.232 33.90.30.00-68 - SMS
Nº 1801.1030200312.278 33.90.30.00-00 - SMS
Nº 1801.1030200312.278 33.90.30.00-04 - SMS
Nº 1801.1030200312.278 33.90.30.00-68 - SMS
Nº 1801.1030200562.236 33.90.30.00-04 - SMS</t>
  </si>
  <si>
    <t>O objeto do presente termo de referência será fornecido em remessas diárias e conforme a necessidade da Secretaria após recebimento da nota de empenho e assinatura de pertinente contrato com vigência até 31/12/2020.</t>
  </si>
  <si>
    <t>O pagamento do objeto de que trata o PREGÃO PRESENCIAL 009/2020, e consequente contrato serão efetuados pela Tesouraria da Secretaria Municipal de Saúde de Sumidouro no prazo de 30 (trinta) dias;</t>
  </si>
  <si>
    <t>Prazo do Contrato: A contar de sua assinatura com vigência até 31/12/2020.</t>
  </si>
  <si>
    <t>PREGÃO PRESENCIAL Nº 009/2020</t>
  </si>
  <si>
    <t>PROCESSO ADMINISTRATIVO N° 4043/2018 de 11/12/2019</t>
  </si>
  <si>
    <t>Homologação: __/__/2020</t>
  </si>
  <si>
    <t>Previsão Publicação: __/__/2020</t>
  </si>
  <si>
    <t>Abertura das Propostas: 17/01/2020, às 11:00hs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</si>
</sst>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533400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314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3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009/2020  -  ABERTURA DAS PROPOSTAS: 17/01/2020, ÀS 11:00HS</v>
      </c>
      <c r="B3" s="66"/>
      <c r="C3" s="66"/>
      <c r="D3" s="66"/>
      <c r="E3" s="66"/>
      <c r="F3" s="66"/>
      <c r="G3" s="66"/>
    </row>
    <row r="4" spans="1:7" ht="90">
      <c r="A4" s="70" t="str">
        <f>Dados!B3</f>
        <v>AQUISIÇÃO DE COMBUSTÍVEIS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4043/2018 de 11/12/2019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605774.4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33</v>
      </c>
      <c r="C13" s="39" t="s">
        <v>34</v>
      </c>
      <c r="D13" s="59">
        <v>81600</v>
      </c>
      <c r="E13" s="62">
        <v>5.152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36</v>
      </c>
      <c r="C14" s="39" t="s">
        <v>34</v>
      </c>
      <c r="D14" s="59">
        <v>6000</v>
      </c>
      <c r="E14" s="62">
        <v>4.188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35</v>
      </c>
      <c r="C15" s="39" t="s">
        <v>34</v>
      </c>
      <c r="D15" s="59">
        <v>28800</v>
      </c>
      <c r="E15" s="62">
        <v>4.073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1.25">
      <c r="A16" s="38">
        <v>4</v>
      </c>
      <c r="B16" s="36" t="s">
        <v>40</v>
      </c>
      <c r="C16" s="39" t="s">
        <v>34</v>
      </c>
      <c r="D16" s="59">
        <v>10800</v>
      </c>
      <c r="E16" s="62">
        <v>3.976</v>
      </c>
      <c r="F16" s="57"/>
      <c r="G16" s="40">
        <f>IF(F16="","",IF(ISTEXT(F16),"NC",F16*D16))</f>
      </c>
      <c r="H16" s="50"/>
      <c r="K16" s="7"/>
      <c r="L16" s="43"/>
    </row>
    <row r="17" spans="1:12" s="31" customFormat="1" ht="9">
      <c r="A17" s="42"/>
      <c r="E17" s="56"/>
      <c r="F17" s="71" t="s">
        <v>27</v>
      </c>
      <c r="G17" s="72"/>
      <c r="H17" s="51"/>
      <c r="L17" s="45"/>
    </row>
    <row r="18" spans="6:8" ht="14.25" customHeight="1">
      <c r="F18" s="73">
        <f>IF(SUM(G13:G16)=0,"",SUM(G13:G16))</f>
      </c>
      <c r="G18" s="74"/>
      <c r="H18" s="52"/>
    </row>
    <row r="19" spans="1:12" s="46" customFormat="1" ht="19.5" customHeight="1">
      <c r="A19" s="67" t="str">
        <f>" - "&amp;Dados!B21</f>
        <v> - O objeto do presente termo de referência será fornecido em remessas diárias e conforme a necessidade da Secretaria após recebimento da nota de empenho e assinatura de pertinente contrato com vigência até 31/12/2020.</v>
      </c>
      <c r="B19" s="67"/>
      <c r="C19" s="67"/>
      <c r="D19" s="67"/>
      <c r="E19" s="67"/>
      <c r="F19" s="67"/>
      <c r="G19" s="67"/>
      <c r="H19" s="53"/>
      <c r="L19" s="47"/>
    </row>
    <row r="20" spans="1:12" s="46" customFormat="1" ht="22.5" customHeight="1">
      <c r="A20" s="67" t="str">
        <f>" - "&amp;Dados!B22</f>
        <v> - Os itens, objetos desta Licitação, serão recebidos por funcionário especialmente designado pelas Secretarias requisitantes, para conferência da qualidade e especificações com aquelas contratadas e consignadas no quadro de relação de itens da solicitação.</v>
      </c>
      <c r="B20" s="67"/>
      <c r="C20" s="67"/>
      <c r="D20" s="67"/>
      <c r="E20" s="67"/>
      <c r="F20" s="67"/>
      <c r="G20" s="67"/>
      <c r="H20" s="53"/>
      <c r="L20" s="47"/>
    </row>
    <row r="21" spans="1:12" s="46" customFormat="1" ht="22.5" customHeight="1">
      <c r="A21" s="67" t="str">
        <f>" - "&amp;Dados!B23</f>
        <v> - O pagamento do objeto de que trata o PREGÃO PRESENCIAL 009/2020, e consequente contrato serão efetuados pela Tesouraria da Secretaria Municipal de Saúde de Sumidouro no prazo de 30 (trinta) dias;</v>
      </c>
      <c r="B21" s="67"/>
      <c r="C21" s="67"/>
      <c r="D21" s="67"/>
      <c r="E21" s="67"/>
      <c r="F21" s="67"/>
      <c r="G21" s="67"/>
      <c r="H21" s="53"/>
      <c r="L21" s="47"/>
    </row>
    <row r="22" spans="1:12" s="31" customFormat="1" ht="9">
      <c r="A22" s="67" t="str">
        <f>" - "&amp;Dados!B24</f>
        <v> - Proposta válida por 60 (sessenta) dias</v>
      </c>
      <c r="B22" s="67"/>
      <c r="C22" s="67"/>
      <c r="D22" s="67"/>
      <c r="E22" s="67"/>
      <c r="F22" s="67"/>
      <c r="G22" s="67"/>
      <c r="H22" s="51"/>
      <c r="L22" s="45"/>
    </row>
    <row r="23" ht="12.75">
      <c r="H23" s="54"/>
    </row>
    <row r="24" ht="12.75">
      <c r="H24" s="54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spans="2:7" ht="12.75" customHeight="1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</sheetData>
  <sheetProtection/>
  <autoFilter ref="A11:G22"/>
  <mergeCells count="15">
    <mergeCell ref="A22:G22"/>
    <mergeCell ref="B9:G9"/>
    <mergeCell ref="A3:G3"/>
    <mergeCell ref="A4:G4"/>
    <mergeCell ref="A5:G5"/>
    <mergeCell ref="F17:G17"/>
    <mergeCell ref="F18:G18"/>
    <mergeCell ref="D10:G10"/>
    <mergeCell ref="C6:D6"/>
    <mergeCell ref="E6:F6"/>
    <mergeCell ref="A2:G2"/>
    <mergeCell ref="A19:G19"/>
    <mergeCell ref="A20:G20"/>
    <mergeCell ref="A21:G21"/>
    <mergeCell ref="B8:G8"/>
  </mergeCells>
  <conditionalFormatting sqref="F17">
    <cfRule type="expression" priority="1" dxfId="12" stopIfTrue="1">
      <formula>IF($J17="Empate",IF(H17=1,TRUE(),FALSE()),FALSE())</formula>
    </cfRule>
    <cfRule type="expression" priority="2" dxfId="13" stopIfTrue="1">
      <formula>IF(H17="&gt;",FALSE(),IF(H17&gt;0,TRUE(),FALSE()))</formula>
    </cfRule>
    <cfRule type="expression" priority="3" dxfId="0" stopIfTrue="1">
      <formula>IF(H17="&gt;",TRUE(),FALSE())</formula>
    </cfRule>
  </conditionalFormatting>
  <conditionalFormatting sqref="F18">
    <cfRule type="expression" priority="4" dxfId="9" stopIfTrue="1">
      <formula>IF($J17="OK",IF(H17=1,TRUE(),FALSE()),FALSE())</formula>
    </cfRule>
    <cfRule type="expression" priority="5" dxfId="14" stopIfTrue="1">
      <formula>IF($J17="Empate",IF(H17=1,TRUE(),FALSE()),FALSE())</formula>
    </cfRule>
    <cfRule type="expression" priority="6" dxfId="7" stopIfTrue="1">
      <formula>IF($J17="Empate",IF(H17=2,TRUE(),FALSE()),FALSE())</formula>
    </cfRule>
  </conditionalFormatting>
  <conditionalFormatting sqref="F13:F16">
    <cfRule type="cellIs" priority="11" dxfId="6" operator="equal" stopIfTrue="1">
      <formula>""</formula>
    </cfRule>
  </conditionalFormatting>
  <conditionalFormatting sqref="D13:D1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45</v>
      </c>
      <c r="E1" s="4"/>
      <c r="F1" s="4"/>
      <c r="G1" s="4"/>
    </row>
    <row r="2" spans="1:7" ht="12.75">
      <c r="A2" s="18" t="s">
        <v>10</v>
      </c>
      <c r="B2" t="s">
        <v>46</v>
      </c>
      <c r="E2" s="4"/>
      <c r="F2" s="4"/>
      <c r="G2" s="4"/>
    </row>
    <row r="3" spans="1:7" ht="12.75">
      <c r="A3" s="18" t="s">
        <v>11</v>
      </c>
      <c r="B3" s="5" t="s">
        <v>37</v>
      </c>
      <c r="C3" s="5"/>
      <c r="E3" s="4"/>
      <c r="F3" s="4"/>
      <c r="G3" s="4"/>
    </row>
    <row r="4" spans="1:7" ht="12.75">
      <c r="A4" s="18" t="s">
        <v>12</v>
      </c>
      <c r="B4" s="11" t="s">
        <v>49</v>
      </c>
      <c r="C4" s="5"/>
      <c r="E4" s="4"/>
      <c r="F4" s="4"/>
      <c r="G4" s="4"/>
    </row>
    <row r="5" spans="1:7" ht="12.75">
      <c r="A5" s="18" t="s">
        <v>13</v>
      </c>
      <c r="B5" s="11" t="s">
        <v>47</v>
      </c>
      <c r="C5" s="5"/>
      <c r="E5" s="4"/>
      <c r="F5" s="4"/>
      <c r="G5" s="4"/>
    </row>
    <row r="6" spans="1:7" ht="12.75">
      <c r="A6" s="18" t="s">
        <v>31</v>
      </c>
      <c r="B6" s="14" t="s">
        <v>48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605774.4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89.25">
      <c r="A16" s="24" t="s">
        <v>22</v>
      </c>
      <c r="B16" s="26" t="s">
        <v>41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51">
      <c r="A21" s="22" t="s">
        <v>15</v>
      </c>
      <c r="B21" s="23" t="s">
        <v>42</v>
      </c>
      <c r="E21" s="4"/>
      <c r="F21" s="4"/>
      <c r="G21" s="65"/>
    </row>
    <row r="22" spans="1:7" ht="63.75">
      <c r="A22" s="22" t="s">
        <v>16</v>
      </c>
      <c r="B22" s="23" t="s">
        <v>38</v>
      </c>
      <c r="E22" s="4"/>
      <c r="F22" s="4"/>
      <c r="G22" s="65"/>
    </row>
    <row r="23" spans="1:7" ht="51">
      <c r="A23" s="22" t="s">
        <v>17</v>
      </c>
      <c r="B23" s="23" t="s">
        <v>43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44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2019-01-07T18:36:33Z</cp:lastPrinted>
  <dcterms:created xsi:type="dcterms:W3CDTF">2006-04-18T17:38:46Z</dcterms:created>
  <dcterms:modified xsi:type="dcterms:W3CDTF">2019-12-20T19:21:28Z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