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Preços'!$A$11:$G$420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<sst xmlns="http://schemas.openxmlformats.org/spreadsheetml/2006/main" count="855" uniqueCount="464">
  <si>
    <t>OXALATO DE ESCITALOPRAM 10MG COMPRIMIDO (EM CARTELA)</t>
  </si>
  <si>
    <t>OXALATO DE ESCITALOPRAM 20MG COMPRIMIDO (EM CARTELA)</t>
  </si>
  <si>
    <t>OXCARBAMAZEPINA 300MG COMPRIMIDO (EM CARTELA)</t>
  </si>
  <si>
    <t>OXCARBAMAZEPINA 6% SOLUÇÃO ORAL (FRASCO 100ML)</t>
  </si>
  <si>
    <t>OXCARBAMAZEPINA 600MG COMPRIMIDO (EM CARTELA)</t>
  </si>
  <si>
    <t>PARACETAMOL 200MG/ML GOTAS (FRACO 15ML)</t>
  </si>
  <si>
    <t>PARACETAMOL 500MG COMPRIMIDO (EM CARTELA)</t>
  </si>
  <si>
    <t>PENTOXFILINA 400MG COMPRIMIDO (EM CARTELA)</t>
  </si>
  <si>
    <t>PERICIAZINA 1% SOLUÇÃO ORAL (FRASCO C/ 20ML)</t>
  </si>
  <si>
    <t>PERICIAZINA 4% SOLUÇÃO ORAL GOTAS (FRASCO 20ML)</t>
  </si>
  <si>
    <t>PERMETRINA 1% LOÇÃO TÓPICA (FRASCO 60ML)</t>
  </si>
  <si>
    <t>PERMETRINA 5% LOÇÃO TÓPICA (FRASCO 60ML)</t>
  </si>
  <si>
    <t>PIMOZIDA 4MG COMPRIMIDO (EM CARTELA)</t>
  </si>
  <si>
    <t>PIPERACILINA SÓDICA 4G + TAZOBACTAN 500MG PÓ LIOFILIZÁVEL INJETÁVEL (F/A)</t>
  </si>
  <si>
    <t>POLIESTIRENOSSULFONATO DE CÁLCIO 900MG (ENVELOPE C/ 30G)</t>
  </si>
  <si>
    <t>POLIHEXAMETILENO BIGUANIDA "PHMB" - SOLUÇÃO DE IRRIGAÇÃO DE FERIDAS COMPOSTA POR 0,1% DE UNDECILAMINOPROPIL BETAÍNA, 0,1% POLIHEXANIDA E 99,8% DE ÁGUA PURIFICADA. INDICADO P/ USO CONTÍNO E REPETITIVO (FRASCO C/ NO MÍNIMO 350ML)</t>
  </si>
  <si>
    <t>POLIVITAMINICO COMPRIMIDO (CONTENDO ÁCIDO ASCÓRBICO, ÁCIDO PANTOTÊNICO, BIOTINA, ÁCIDO FÓLICO, ÁCIDO NICOTÍNICO OU DERIVADOS, PIRIDOXINA, RIBOFLAVINA,TIAMINA, RETINOL,COLECALCIFEROL, ACETATO DE DEXTROALFATOCOFEROL)  (EM CARTELA)</t>
  </si>
  <si>
    <t>POLIVITAMINICO INJETÁVEL (AMPOLA 2ML)</t>
  </si>
  <si>
    <t>POLIVITAMINICO SOLUÇÃO ORAL (CONTENDO ÁCIDO ASCÓRBICO, ÁCIDO PANTOTÊNICO, BIOTINA, ÁCIDO FÓLICO, ÁCIDO NICOTÍNICO OU DERIVADOS, PIRIDOXINA, RIBOFLAVINA,TIAMINA, RETINOL,COLECALCIFEROL, ACETATO DE DEXTROALFATOCOFEROL)  (FRASCO 100ML).</t>
  </si>
  <si>
    <t>PREDNISONA 20 MG COMPRIMIDO (EM CARTELA)</t>
  </si>
  <si>
    <t>PREDNISONA 5 MG COMPRIMIDO (EM CARTELA)</t>
  </si>
  <si>
    <t>PREGABALINA 75MG COMPRIMIDO (EM CARTELA)</t>
  </si>
  <si>
    <t>PROGESTERONA MICRONIZADA100MG CÁPSULAS GELATINOSAS MOLES</t>
  </si>
  <si>
    <t>PROPATILNITRATO 10MG COMRPIMIDO (EM CARTELA)</t>
  </si>
  <si>
    <t>PROPOFOL 10MG/ML INJETÁVEL  (FRASCO 20ML)</t>
  </si>
  <si>
    <t>PROTETOR SOLAR FPS 50 (FRASC0 350ML)</t>
  </si>
  <si>
    <t>RESIDRONATO DE CÁLCIO 35MG COMPRIMIDO (EM CARTELA)</t>
  </si>
  <si>
    <t>RISPERIDONA 1MG COMPRIMIDO (EM CARTELA)</t>
  </si>
  <si>
    <t>RISPERIDONA 2MG COMPRIMIDO (EM CARTELA)</t>
  </si>
  <si>
    <t>RIVAROXABANA 10MG COMPRIMIDO (EM CARTELA)</t>
  </si>
  <si>
    <t>ROSUVASTATINA 10MG COMPRIMIDO (EM CARTELA)</t>
  </si>
  <si>
    <t>SACARATO DE HIDRÓXIDO FÉRRICO 100MG SOLUÇÃO ENDOVENOSA INJETÁVEL ( AMPOLA 5ML)</t>
  </si>
  <si>
    <t xml:space="preserve">SACARATO DE HIDRÓXIDO FÉRRICO 100MG/5ML INJETÁVEL IV (AMPOLA 5ML) </t>
  </si>
  <si>
    <t>SACCHAROMYCES BOULARDII - 17 LIOFILIZADO 100MG CÁPSULA</t>
  </si>
  <si>
    <t>SAIS PARA REIDRATAÇÃO ORAL - PÓ PARA SOLUÇÃO ORAL (ENVELOPE C/ 27,9G)</t>
  </si>
  <si>
    <t>SEVOFLURANO 100% LÍQUIDO ANESTÉSICO INALANTE</t>
  </si>
  <si>
    <t>SIMETICONA 40MG COMPRIMIDO (EM CARTELA)</t>
  </si>
  <si>
    <t>SIMETICONA 75MG/ML GOTAS (FRASCO 10ML)</t>
  </si>
  <si>
    <t>SINVASTATINA 10MG COMPRIMIDO (EM CARTELA)</t>
  </si>
  <si>
    <t>SINVASTATINA 20MG COMPRIMIDO (EM CARTELA)</t>
  </si>
  <si>
    <t>SINVASTATINA 40MG COMPRIMIDO (EM CARTELA)</t>
  </si>
  <si>
    <t>SOLUÇÃO DE GLICERINA 120MG/ML (CX C/ 25 BOLSAS PLÁSTICAS) TRANSPARENTES 500ML = 25 SONDAS P/ CLISTER)</t>
  </si>
  <si>
    <t>SOLUÇÃO NUTRIÇÃO PARENTERAL VOL. FINAL APROXIMADAMENTE 1000ML - SOLUÇÃO DE NUTRIÇÃO PARENTERAL CENTRAL C/ VOLUME FINAL APROXIMADAMENTE DE 1000ML. COMPOSIÇÃO EM BOLSA 3:1 PRONTA P/ USO EM SISTEMA FECHADO, ESTÉRIL E APIROGÊNICA C/ 3 MACRONUTRIENTES(AMINOÁCIDOS, EMULSÃO LIPÍDICA E GLICOSE) EM COMPARTIMENTOS DISTINTOS P/ USO EM VEIA CENTRAL, C/ ELETRÓLITOS, SOLUÇÃO DE AMINOÁCIDOS NA CONCENTRAÇÃO MÍNIMA DE 40G/L E EMULSÃO LIPÍDICA CONTENDO TCM OU ÓLEO DE OLIVA OU ÓLEO DE PEIXE. CALORIAS TOTAIS DE 1,0 A 1,2 KCAL/ML, OSMORALIDADE DE 1000 A 1.400 MOSM/LITRO.                                                                                                                                          OBSERVAÇÃO: A EMPRESA GANHADORA DEVERÁ FORNECER EQUIPOS ESPECÍFICOS P/ CADA SISTEMA FECHADO DE NUTRIÇÃO PARENTERAL.</t>
  </si>
  <si>
    <t>SORO FISIOLÓGICO 0,9% (FRASCO 100ML)</t>
  </si>
  <si>
    <t>SORO FISIOLÓGICO 0,9% (FRASCO 250ML)</t>
  </si>
  <si>
    <t>SORO FISIOLÓGICO 0,9% (FRASCO 500ML)</t>
  </si>
  <si>
    <t>SORO GLICOSADO 5% (FRASCO 500ML)</t>
  </si>
  <si>
    <t>SORO MANITOL 20% (FRASCO DE 250ML)</t>
  </si>
  <si>
    <t>SORO RINGER + LACTADO DE SÓDIO (FRASCO 500ML)</t>
  </si>
  <si>
    <t>SUCCINATO DE METOPROLOL 100MG COMPRIMIDO (EM CARTELA)</t>
  </si>
  <si>
    <t>SUCCINATO DE METOPROLOL 25MG COMPRIMIDO (EM CARTELA)</t>
  </si>
  <si>
    <t>SUCCINATO SÓDICO DE HIDROCORTISONA 100MG PÓ INJETÁVEL</t>
  </si>
  <si>
    <t>SUCCINATO SÓDICO DE HIDROCORTISONA 500MG PÓ INJETÁVEL</t>
  </si>
  <si>
    <t xml:space="preserve">SUCCINATO SÓDICO DE METILPREDNISOLONA 500MG PÓ LIOFILIZADO P/ SOLUÇÃO  INJETÁVEL + DILUENTE </t>
  </si>
  <si>
    <t>SULFADIAZINA DE PRATA 10MG/G CREME (POTE C/ 400G)</t>
  </si>
  <si>
    <t>SULFADIAZINA DE PRATA 10MG/G POMADA (POTE 400G)</t>
  </si>
  <si>
    <t xml:space="preserve">POT </t>
  </si>
  <si>
    <t>SULFAMETOXAZOL + TRIMETOPRIMA 400 MG + 80 MG COMP. (EM CARTELA)</t>
  </si>
  <si>
    <t>SULFAMETOXAZOL + TRIMETOPRIMA 400 MG + 80 MG SUSPENSÃO ORAL (FRASCO 100ML)</t>
  </si>
  <si>
    <t>SULFAMETOXAZOL + TRIMETOPRIMA 400MG/5ML INJETÁVEL (AMPOLA 5ML)</t>
  </si>
  <si>
    <t>SULFATO DE AMICACINA 50MG INJETÁVEL (AMPOLA 2ML)</t>
  </si>
  <si>
    <t>SULFATO DE ATROPINA  0,50MG/ML INJETAVEL (AMPOLA 1ML)</t>
  </si>
  <si>
    <t>SULFATO DE GENTAMICINA 5MG SOLUÇÃO OFTÁLMICA (FRASCO 5ML)</t>
  </si>
  <si>
    <t>SULFATO DE GENTAMICINA 80MG INJETÁVEL (AMPOLA 2ML)</t>
  </si>
  <si>
    <t>SULFATO DE GLICOSAMINA 1,5G SACHÊ</t>
  </si>
  <si>
    <t>SULFATO DE MAGNÉSIO 50% INJETÁVEL (AMPOLA 10ML)</t>
  </si>
  <si>
    <t>SULFATO DE MORFINA 0,2G/ML INJETÁVEL (AMPOLA 1ML)</t>
  </si>
  <si>
    <t>SULFATO DE MORFINA 10MG COMPRIMIDO (EM CARTELA)</t>
  </si>
  <si>
    <t>SULFATO DE MORFINA 10MG/ML INJETÁVEL( AMPOLA 1ML)</t>
  </si>
  <si>
    <t>SULFATO DE NEOMICINA 5MG/G+ BACITRACINA 250UI/G POMADA DERMATOLÓGICA (TUBO C/ 10G)</t>
  </si>
  <si>
    <t>SULFATO DE SALBUTAMOL 0,5MG INJETÁVEL (AMPOLA 1ML)</t>
  </si>
  <si>
    <t>SULFATO DE SALBUTAMOL 2MG COMPRIMIDO (EM CARTELA)</t>
  </si>
  <si>
    <t>SULFATO DE SALBUTAMOL SOLUÇÃO ORAL (FRASCO 60ML)</t>
  </si>
  <si>
    <t>SULFATO FERROSO (5MG/ML DE FERRO ELEMENTAR) 25MG/ML XAROPE (FRASCO 120ML)</t>
  </si>
  <si>
    <t xml:space="preserve">SULFATO FERROSO 125MG/ML GOTAS (FRASCO 30ML) </t>
  </si>
  <si>
    <t>SULFATO FERROSO 40MG COMPRIMIDO (EM CARTELA)</t>
  </si>
  <si>
    <t>SULPIRIDA +BROMAZEPAM 25/1MG COMPRIMIDO (EM CARTELA)</t>
  </si>
  <si>
    <t>TENOXICAM 20MG INJETÁVEL (FRASCO AMPOLA)</t>
  </si>
  <si>
    <t>TOPIRAMATO 100MG COMPRIMIDO (EM CARTELA)</t>
  </si>
  <si>
    <t>TOPIRAMATO 50MG COMPRIMIDO (EM CARTELA)</t>
  </si>
  <si>
    <t>VALSARTANA 160MG COMPRIMIDO (EM CARTELA)</t>
  </si>
  <si>
    <t>VANCOMICINA 500MG PÓ LIOFILIZADO P/ SOLUÇÃO INJETÁVEL (F/A)</t>
  </si>
  <si>
    <t>VARFARINA SÓDICA 5MG COMPRIMIDO (EM CARTELA)</t>
  </si>
  <si>
    <t>VITELINATO DE PRATA 10% COLÍRIO (FRASCO 5ML)</t>
  </si>
  <si>
    <t>Sec. Saúde - Hospital</t>
  </si>
  <si>
    <t>PREGÃO PRESENCIAL Nº 017/2019</t>
  </si>
  <si>
    <t>PROCESSO ADMINISTRATIVO N° 3738/2018 de 03/12/2018</t>
  </si>
  <si>
    <t>EVENTUAL AQUISIÇÃO DE MEDICAMENTOS - SRP</t>
  </si>
  <si>
    <t>Prazo do Ata: A contar da sua assinatura para um período de 12 meses.</t>
  </si>
  <si>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</si>
  <si>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</si>
  <si>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</si>
  <si>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</si>
  <si>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</si>
  <si>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</si>
  <si>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</si>
  <si>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</si>
  <si>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</si>
  <si>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</si>
  <si>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</si>
  <si>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</si>
  <si>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</si>
  <si>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</si>
  <si>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</si>
  <si>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</si>
  <si>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</si>
  <si>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</si>
  <si>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</si>
  <si>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</si>
  <si>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</si>
  <si>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</si>
  <si>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</si>
  <si>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</si>
  <si>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</si>
  <si>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</si>
  <si>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</si>
  <si>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</si>
  <si>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</si>
  <si>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</si>
  <si>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</si>
  <si>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</si>
  <si>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</si>
  <si>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FRA</t>
  </si>
  <si>
    <t>POT</t>
  </si>
  <si>
    <t>Homologação: __/__/2019</t>
  </si>
  <si>
    <t>Previsão Publicação: __/__/2019</t>
  </si>
  <si>
    <t>AAS 100MG COMPRIMIDO (EM CARTELA)</t>
  </si>
  <si>
    <t>COMP</t>
  </si>
  <si>
    <t>ACETATO DE MEDROXPROGESTERONA 150MG/ML INJETÁVEL (FRASCO - AMPOLA 1ML)</t>
  </si>
  <si>
    <t>F/A</t>
  </si>
  <si>
    <t>ACICLOVIR 200MG COMPRIMIDO (EM CARTELA)</t>
  </si>
  <si>
    <t>ACICLOVIR 50MG/G (5%) BISNAGA 10G</t>
  </si>
  <si>
    <t>TUB</t>
  </si>
  <si>
    <t xml:space="preserve">ÁCIDO ASCÓRBICO 100MG/ML INJETÁVEL (AMPOLA 5ML) </t>
  </si>
  <si>
    <t>AMP</t>
  </si>
  <si>
    <t>ÁCIDO ASCÓRBICO 200MG/ML SOLUÇÃO ORAL (FRASCO 20ML)</t>
  </si>
  <si>
    <t>ÁCIDO ASCÓRBICO 500MG COMPRIMIDO (EM CARTELA)</t>
  </si>
  <si>
    <t>ACIDO FÓLICO 5 MG COMPRIMIDO (EM CARTELA)</t>
  </si>
  <si>
    <t>ÁCIDO TRANEXANICO 250MG COMPRIMIDO (EM CARTELA)</t>
  </si>
  <si>
    <t>ÁCIDO TRANEXANICO 50MG/5ML INJETÁVEL (AMPOLA 5ML)</t>
  </si>
  <si>
    <t xml:space="preserve">ÁCIDO VALPRÓICO + VALPROATO DE SÓDIO CR 500MG COMPRIMIDO </t>
  </si>
  <si>
    <t>ÁCIDO VALPRÓICO 250MG COMPRIMIDO (EM CARTELA)</t>
  </si>
  <si>
    <t>ÁCIDO VALPRÓICO 500MG COMPRIMIDO</t>
  </si>
  <si>
    <t>ADENOSINA 6MG/2ML INJETÁVEL (AMPOLA 2ML)</t>
  </si>
  <si>
    <t>AGUA P/ INJEÇÃO 10ML</t>
  </si>
  <si>
    <t>ÁGUA P/ INJEÇÃO SOLUÇÃO INJETÁVEL ENDOVENOSA (FRASCO PLÁSTICO TRANSPARENTE 1000ML- SISTEMA FECHADO)</t>
  </si>
  <si>
    <t>ALBENDAZOL 400MG COMPRIMIDO MASTIGÁVEL (EM CARTELA)</t>
  </si>
  <si>
    <t>ALBENDAZOL 40MG/ML SOLUÇÃO ORAL</t>
  </si>
  <si>
    <t>ALBUMINA HUMANA 20% INJETÁVEL (FRASCO 50ML)</t>
  </si>
  <si>
    <t>ALENDRONATO DE SÓDIO 70MG COMPRIMIDO (EM CARTELA)</t>
  </si>
  <si>
    <t>ALFAPOETINA 4.000 UI F/A INJETÁVEL</t>
  </si>
  <si>
    <t>ALGINATO DE CÁLCIO - CURATIVO COMPOSTO DE ALGINATO DE CÁLCIO C/ CARBOXMETILCELULOSE, DISPOSTO EM TIRAS ENTRELAÇADAS QUE PROPORCIONAM UMA ABSORÇÃO DO EXUDATO FORMANDO UM GEL COESO EVITANDO MACERAÇÃO DE BORDA. TAMANHO MÍNIMO DE 40X3CM</t>
  </si>
  <si>
    <t>ALOPURINOL 100MG COMPRIMIDO (EM CARTELA)</t>
  </si>
  <si>
    <t>ALPRAZOLAM 1MG COMPRIMIDO (EM CARTELA)</t>
  </si>
  <si>
    <t>ALPRAZOLAM 2MG COMPRIMIDO (EM CARTELA)</t>
  </si>
  <si>
    <t xml:space="preserve">ALTEPLASE 50MG/50ML - PÓ LIOFILIZADO- ADMINISTRAÇÃO ENDOVENOSA </t>
  </si>
  <si>
    <t>AMINOFILINA 100MG COMPRIMIDO (EM CARTELA)</t>
  </si>
  <si>
    <t>AMINOFILINA 24MG/ML INJETÁVEL (AMPOLA 10ML)</t>
  </si>
  <si>
    <t>AMOXACILINA 500 MG COMPRIMIDO (EM CARTELA)</t>
  </si>
  <si>
    <t>AMOXICILINA 1G+CLAVULANATO DE POTÁSSIO 200MG( FRASCO C/ PÓ LIOFILIZADO)</t>
  </si>
  <si>
    <t>AMOXICILINA 250MG/ML SUSPENSÃO ORAL (FRASCO 60ML)</t>
  </si>
  <si>
    <t>AMOXICILINA+CLAVULANATO DE POTÁSSIO 50 + 12,5MG/ML (FRASCO C/ 75ML)</t>
  </si>
  <si>
    <t>AMOXICILINA+CLAVULANATO DE POTÁSSIO 500+125MG COMPRIMIDO (EM CARTELA)</t>
  </si>
  <si>
    <t>AMPICILINA 1G INJETÁVEL</t>
  </si>
  <si>
    <t>ATENOLOL 25MG COMPRIMIDO (EM CARTELA)</t>
  </si>
  <si>
    <t>ATENOLOL 50MG COMPRIMIDO (EM CARTELA)</t>
  </si>
  <si>
    <t>AZITROMICINA 500 MG COMPRIMIDO (EM CARTELA)</t>
  </si>
  <si>
    <t xml:space="preserve">AZITROMICINA 600MG PO PARA SUSPENSÃO 40MG/ML + SERINGA DOSADORA </t>
  </si>
  <si>
    <t>BENZILPENICILINA BENZATINA 1.200.000 UI INJETÁVEL</t>
  </si>
  <si>
    <t>BENZOATO DE BENZILA EMULSÃO TÓPICA (FRASCO C/ 100ML)</t>
  </si>
  <si>
    <t>BESILATO DE ANLODIPINO 10MG COMPRIMIDO (EM CARTELA)</t>
  </si>
  <si>
    <t>BESILATO DE ANLODIPINO 5MG COMPRIMIDO (EM CARTELA)</t>
  </si>
  <si>
    <t>BESILATO DE ATRACÚRIO 10MG/ML INJETÁVEL (AMPOLA 5ML)</t>
  </si>
  <si>
    <t>BICARBONATO DE SÓDIO 8,4% INJETÁVEL (AMPOLA 10ML)</t>
  </si>
  <si>
    <t>BISACODIL 5MG COMPRIMIDO (EM CARTELA)</t>
  </si>
  <si>
    <t>BISSULFATO DE CLOPIDOGREL 75MG COMPRIMIDO (EM CARTELA)</t>
  </si>
  <si>
    <t>BROMAZEPAM 3MG COMPRIMIDO (EM CARTELA)</t>
  </si>
  <si>
    <t>BROMETO DE ESCOPOLAMINA 10MG/ML GOTAS (FRASCO 20ML)</t>
  </si>
  <si>
    <t>BROMETO DE IPATRÓPIO 0,25MG/ML GOTAS (FRASCO 20ML)</t>
  </si>
  <si>
    <t>BROMETO DE PANCURÔNIO 2MG/ML INJETÁVEL (AMPOLA 1ML)</t>
  </si>
  <si>
    <t>BROMIDRATO DE CITALOPRAM 20MG COMPRIMIDO (EM CARTELA)</t>
  </si>
  <si>
    <t>BROMIDRATO DE FENOTEROL 5MG/ML GOTAS ( FRASCO 20ML)</t>
  </si>
  <si>
    <t>BROMOPRIDA 10MG COMPRIMIDO (EM CARTELA)</t>
  </si>
  <si>
    <t>BROMOPRIDA 10MG INJETÁVEL (AMPOLA 10ML)</t>
  </si>
  <si>
    <t>BROMOPRIDA 4MG/ML SOLUÇÃO ORAL (FRASCO CONTA-GOTAS 10ML)</t>
  </si>
  <si>
    <t>BUDESONIDA 50MCG AEROSOL NASAL (FRASCO SPRAY C/ 3ML)</t>
  </si>
  <si>
    <t xml:space="preserve">BUTILBROMETO DE ESCOPOLAMINA + DIPIRONA SÓDICA 10 + 250MG (AMPOLA 5ML) </t>
  </si>
  <si>
    <t xml:space="preserve">BUTILBROMETO DE ESCOPOLAMINA 20MG/ML INJETÁVEL (AMPOLA 1ML) </t>
  </si>
  <si>
    <t>BUTILESCOPOLAMINA  10MG COMPRIMIDO (EM CARTELA)</t>
  </si>
  <si>
    <t>CAL SODADA 4,3 KG</t>
  </si>
  <si>
    <t>GAL</t>
  </si>
  <si>
    <t>CAPTOPRIL 25MG COMPRIMIDO (EM CARTELA)</t>
  </si>
  <si>
    <t>CAPTOPRIL 50MG COMPRIMIDO (EM CARTELA)</t>
  </si>
  <si>
    <t>CARBAMAZEPINA 200MG COMPRIMIDO (EM CARTELA)</t>
  </si>
  <si>
    <t>CARBAMAZEPINA 20MG/ML SUSPENSÃO ORAL (FRASCO 100ML)</t>
  </si>
  <si>
    <t>CARBONATO DE CÁLCIO + COLICALCIFEROL 500MG + 400UI COMPRIMIDO</t>
  </si>
  <si>
    <t>CARBONATO DE LÍTIO 300MG COMPRIMIDO (EM CARTELA)</t>
  </si>
  <si>
    <t>CARVÃO ATIVADO C/ PRATA E RECORTÁVEL- CURATIVO COMPOSTO DE TECIDO DE CARVÃO ATIVADO IMPREGNADO C/ PRATA, PRENSADO ENTRE CAMADAS DE RAYON/POLIAMIDA EM PLACA 10X20CM.</t>
  </si>
  <si>
    <t>CARVÃO ATIVADO COMPRIMIDO</t>
  </si>
  <si>
    <t>CARVEDILOL 12,5MG COMPRIMIDO (EM CARTELA)</t>
  </si>
  <si>
    <t>CARVEDILOL 3,125MG COMPRIMIDO (EM CARTELA)</t>
  </si>
  <si>
    <t>CEFALEXINA 250MG/5ML SUSPENSÃO ORAL (FRASCO 60ML)</t>
  </si>
  <si>
    <t>CEFALEXINA 500MG COMPRIMIDO (EM CARTELA)</t>
  </si>
  <si>
    <t>CEFALOTINA 1G INJETÁVEL</t>
  </si>
  <si>
    <t>CEFTRIAXONA SÓDICA 1G ENDOVENOSA</t>
  </si>
  <si>
    <t>CETOCONAZOL 200MG COMPRIMIDO (EM CARTELA)</t>
  </si>
  <si>
    <t>CETOCONAZOL 20MG/G CREME (TUBO C/ 30G)</t>
  </si>
  <si>
    <t xml:space="preserve">CETOPROFENOO 100MG IV INJETÁVEL </t>
  </si>
  <si>
    <t>CILOSTAZOL 50MG COMPRIMIDO (EM CARTELA)</t>
  </si>
  <si>
    <t>CINARIZINA 75MG COMPRIMIDO (EM CARTELA)</t>
  </si>
  <si>
    <t>CIPROFIBRATO 100MG COMPRIMIDO (EM CARTELA)</t>
  </si>
  <si>
    <t>CIPROFLOXACINO 2MG/ML INJETÁVEL SISTEMA FECHADO (BOLSA 100ML)</t>
  </si>
  <si>
    <t>BLS</t>
  </si>
  <si>
    <t>CITALOPRAM 20MG COPRIMIDO (EM CARTELA)</t>
  </si>
  <si>
    <t>CITRATO DE FENTANILA 0,05 MG/ML INJETÁVEL C/ CONSERVANTE (FRASCO-AMPOLA 10ML)</t>
  </si>
  <si>
    <t>CLARITROMICINA 250MG COMPRIMIDO (EM CARTELA)</t>
  </si>
  <si>
    <t>CLARITROMICINA 50MG/ML SUSPENSÃO ORAL (FRASCO 60ML)</t>
  </si>
  <si>
    <t>CLOBAZAM 10MG COMPRIMIDO (EM CARTELA)</t>
  </si>
  <si>
    <t>CLONAZEPAM 0,5MG COMPRIMIDO (EM CARTELA)</t>
  </si>
  <si>
    <t>CLONAZEPAM 2MG COMPRIMIDO (EM CARTELA)</t>
  </si>
  <si>
    <t>CLONAZEPAM SOLUÇÃO ORAL 2,5 MG/ML (FRASCO 20ML)</t>
  </si>
  <si>
    <t>CLORETO DE POTÁSSIO 10% INJETÁVEL (AMPOLA 10ML)</t>
  </si>
  <si>
    <t>CLORETO DE POTÁSSIO 6% SOLUÇÃO ORAL ( FRASCO C/100ML )</t>
  </si>
  <si>
    <t>CLORETO DE SÓDIO 0.9%+CLORETO DE BENZALCÔMIO 0,01% SOL. NASAL (FRASCO 30ML)</t>
  </si>
  <si>
    <t>CLORETO DE SÓDIO 20% INJETÁVEL (AMPOLA 10ML)</t>
  </si>
  <si>
    <t>CLORID. DE BUPIVACAÍNA O,5% + GLICOSE 8% INJETÁVEL (AMPOLA 4ML)</t>
  </si>
  <si>
    <t>CLORID. DE PIPERIDOLATO 100MG+HESPERIDINA 50MG+AC. ASCÓRBICO 50MG DRG.</t>
  </si>
  <si>
    <t>DRG</t>
  </si>
  <si>
    <t>CLORIDRATO DE AMBROXOL 7,5MG/ML GOTAS (FRASCO 50ML)</t>
  </si>
  <si>
    <t>CLORIDRATO DE AMBROXOL ADULTO (FRASCO 120ML)</t>
  </si>
  <si>
    <t>CLORIDRATO DE AMBROXOL INFANTIL (FRASCO 120ML)</t>
  </si>
  <si>
    <t>CLORIDRATO DE AMIODARONA 200MG COMPRIMIDO (EM CARTELA)</t>
  </si>
  <si>
    <t>CLORIDRATO DE AMIODARONA 50MG/ML INJETÁVEL (AMPOLA 3ML)</t>
  </si>
  <si>
    <t>CLORIDRATO DE AMITRIPTILINA 25MG COMPRIMIDO (EM CARTELA)</t>
  </si>
  <si>
    <t>CLORIDRATO DE BENZIDAMINA 500MG PÓ (ENVELOPE C/ 9,4G)</t>
  </si>
  <si>
    <t>ENV</t>
  </si>
  <si>
    <t>CLORIDRATO DE BIPERIDENO 2MG COMPRIMIDO (EM CARTELA)</t>
  </si>
  <si>
    <t>CLORIDRATO DE BUPIVACAÍNA 5MG/ML S/ VASOCONSTRITOR (FRACO 20ML)</t>
  </si>
  <si>
    <t>CLORIDRATO DE CEFEPIMA 1G INJETÁVEL ENDOVENOSA (FRASCO - AMPOLA)</t>
  </si>
  <si>
    <t>CLORIDRATO DE CICLOBENZAPRINA 5MG COMPRIMIDO (EM CARTELA)</t>
  </si>
  <si>
    <t>CLORIDRATO DE CIPROFLOXACINO 500 MG COMPRIMIDO (EM CARTELA)</t>
  </si>
  <si>
    <t>CLORIDRATO DE CLOMIPRAMINA 25MG COMPRIMIDO (EM CARTELA)</t>
  </si>
  <si>
    <t>CLORIDRATO DE CLOMIPRAMINA 75MG COMPRIMIDO (EM CARTELA)</t>
  </si>
  <si>
    <t>CLORIDRATO DE CLONIDINA 0,100 MG COMPRIMIDO (EM CARTELA)</t>
  </si>
  <si>
    <t>CLORIDRATO DE CLORPROMAZINA 100MG COMPRIMIDO (EM CARTELA)</t>
  </si>
  <si>
    <t>CLORIDRATO DE CLORPROMAZINA 25MG  INJETÁVEL (AMPOLA 5ML)</t>
  </si>
  <si>
    <t>CLORIDRATO DE CLORPROMAZINA 25MG COMPRIMIDO (EM CARTELA)</t>
  </si>
  <si>
    <t>CLORIDRATO DE CLORPROMAZINA 40MG SOLUÇÃO ORAL (FRASCO 20ML)</t>
  </si>
  <si>
    <t>CLORIDRATO DE DEXTROCETAMINA 50MG/ML (F/A 10ML)</t>
  </si>
  <si>
    <t>CLORIDRATO DE DILTIAZEM 60MG COMPRIMIDO (EM CARTELA)</t>
  </si>
  <si>
    <t>CLORIDRATO DE DOBUTAMINA 12,5MG/ML INJETÁVEL (AMPOLA 20ML)</t>
  </si>
  <si>
    <t>CLORIDRATO DE DOPAMINA 5MGML INJETÁVEL(AMPOLA 10ML)</t>
  </si>
  <si>
    <t>CLORIDRATO DE DULOXETINA 10MG COMPRIMIDO (EM CARTELA)</t>
  </si>
  <si>
    <t>CLORIDRATO DE ETILEFRINA 10MG/ML INJETÁVEL (AMPOLA 1ML)</t>
  </si>
  <si>
    <t>CLORIDRATO DE FLUOXETINA 20MG COMPRIMIDO (EM CARTELA)</t>
  </si>
  <si>
    <t>CLORIDRATO DE HIDRALAZINA 20MG/ML INJETÁVEL (AMPOLA 1ML)</t>
  </si>
  <si>
    <t>CLORIDRATO DE HIDRALAZINA 25MG COMPRIMIDO (EM CARTELA)</t>
  </si>
  <si>
    <t>CLORIDRATO DE HIDRALAZINA 50MG COMPRIMIDO (EM CARTELA)</t>
  </si>
  <si>
    <t>CLORIDRATO DE IMIPRAMINA 25MG COMPRIMIDO (EM CARTELA)</t>
  </si>
  <si>
    <t>CLORIDRATO DE ISOXSUPRINA 10MG INJETÁVEL (AMPOLA 2ML)</t>
  </si>
  <si>
    <t>CLORIDRATO DE LIDOCAÍNA 2% GELÉIA  (TUBO 30G)</t>
  </si>
  <si>
    <t>CLORIDRATO DE LIDOCAÍNA 2% S/ VASO INJETÁVEL (AMPOLA 5ML)</t>
  </si>
  <si>
    <t>CLORIDRATO DE LIDOCAÍNA 2% S/ VASO INJETÁVEL (FRASCO 20ML)</t>
  </si>
  <si>
    <t>CLORIDRATO DE LIDOCAÍNA 2% SEM VASOCONSTRITOR INJETÁVEL (AMPOLA 5ML)</t>
  </si>
  <si>
    <t>CLORIDRATO DE LIDOCAÍNA GELÉIA ESTÉRIL (TUBO C/ 30G)</t>
  </si>
  <si>
    <t>CLORIDRATO DE LIDOCAÍNA PESADA 5% + GLICOSE 7% INJETÁVEL (AMPOLA 2ML)</t>
  </si>
  <si>
    <t>CLORIDRATO DE MEMANTINA 10MG COMPRIMIDO (EM CARTELA)</t>
  </si>
  <si>
    <t>CLORIDRATO DE METFORMINA 500MG COMPRIMIDO (EM CARTELA)</t>
  </si>
  <si>
    <t>CLORIDRATO DE METFORMINA 850MG COMPRIMIDO (EM CARTELA)</t>
  </si>
  <si>
    <t>CLORIDRATO DE METILFENIDATO 10MG COMPRIMIDO (EM CARTELA)</t>
  </si>
  <si>
    <t>CLORIDRATO DE METOCLOPRAMIDA 10MG INJETÁVEL (AMPOLA 2ML)</t>
  </si>
  <si>
    <t>CLORIDRATO DE NALBUFINA 10MG/ML INJETÁVEL (AMPOLA 1ML)</t>
  </si>
  <si>
    <t>CLORIDRATO DE NALOXONA 0,4MG/ML INJETÁVEL (AMPOLA 1ML)</t>
  </si>
  <si>
    <t>CLORIDRATO DE NORTRIPTILINA 25MG COMPRIMIDO (EM CARTELA)</t>
  </si>
  <si>
    <t>CLORIDRATO DE NORTRIPTILINA 50MG COMPRIMIDO (EM CARTELA)</t>
  </si>
  <si>
    <t>CLORIDRATO DE NORTRIPTILINA 75MG COMPRIMIDO (EM CARTELA)</t>
  </si>
  <si>
    <t>CLORIDRATO DE ONDANSETRONA 2MG/ML INJETÁVEL (AMPOLA 1ML)</t>
  </si>
  <si>
    <t>CLORIDRATO DE PAROXETINA 20MG COMPRIMIDO (EM CARTELA)</t>
  </si>
  <si>
    <t>CLORIDRATO DE PETIDINA 50MG/ML INJETÁVEL (AMPOLA 2ML)</t>
  </si>
  <si>
    <t>CLORIDRATO DE PROMETAZINA 25MG COMPRIMIDO (EM CARTELA)</t>
  </si>
  <si>
    <t>CLORIDRATO DE PROMETAZINA 2MG INJETÁVEL (AMPOLA 2ML)</t>
  </si>
  <si>
    <t>CLORIDRATO DE PROPRANOLOL 40MG COMPRIMIDO (EM CARTELA)</t>
  </si>
  <si>
    <t>CLORIDRATO DE RANITIDINA 150MG COMPRIMIDO (EM CARTELA)</t>
  </si>
  <si>
    <t>CLORIDRATO DE RANITIDINA 15MG/ML SOLUÇÃO ORAL (FRASCO 60ML)</t>
  </si>
  <si>
    <t>CLORIDRATO DE RANITIDINA 25MG INJETÁVEL (AMPOLA 2ML)</t>
  </si>
  <si>
    <t>CLORIDRATO DE SERTRALINA 50MG COMPRIMIDO (EM CARTELA)</t>
  </si>
  <si>
    <t>CLORIDRATO DE SUXAMETÔNIO 100MG FRASCO-AMPOLA</t>
  </si>
  <si>
    <t>CLORIDRATO DE TETRACAÍNA 10MG/ML + CLORIDRATO DE FENILEFRINA 1MG/ML SOLUÇÃO OFTÁLMICA ESTÉRIL (FRASCO 10ML)</t>
  </si>
  <si>
    <t>CLORIDRATO DE TIAMINA 300MG COMPRIMIDO (EM CARTELA)</t>
  </si>
  <si>
    <t>CLORIDRATO DE TIORIDAZINA 25MG COMPRIMIDO (EM CARTELA)</t>
  </si>
  <si>
    <t>CLORIDRATO DE TRAMADOL 50MG CÁPSULA (EM CARTELA)</t>
  </si>
  <si>
    <t>CLORIDRATO DE TRAMADOL 50MG/ML INJETÁVEL (AMPOLA 2ML)</t>
  </si>
  <si>
    <t>CLORIDRATO DE VENLAFAXINA 37,5MG COMPRIMIDO (EM CARTELA)</t>
  </si>
  <si>
    <t>CLORIDRATO DE VENLAFAXINA 75MG COMPRIMIDO (EM CARTELA)</t>
  </si>
  <si>
    <t>CLORIDRATO METOCLOPRAMIDA DE  GOTAS (FRASCO 10ML)</t>
  </si>
  <si>
    <t>CLOXAZOLAM 2MG COMPRIMIDO (EM CARTELA)</t>
  </si>
  <si>
    <t xml:space="preserve">COLAGENASE 0,6U/G + CLORANFENICOL 0,01G/G (TUBO 30G) </t>
  </si>
  <si>
    <t xml:space="preserve">COLÁGENO HIDROLISADO + GLICERINA - GEL AMORFO - ESTÉRIL - ESTERILIZADO POR RADIAÇÃO GAMA (BISNAGA 30G) </t>
  </si>
  <si>
    <t>COLÁGENO HIDROLIZADO EM PÓ 10G</t>
  </si>
  <si>
    <t>SAC</t>
  </si>
  <si>
    <t>COLECALCIFEROL 900UI+ÓXIDO DE ZINCO 150MG + RETINOL 5.000UI POMADA (TUBO 45G)</t>
  </si>
  <si>
    <t>COLICALCIFEROL 400UI + ÓXIDO DE ZINCO 150MG + RETINOL 5.000UI POMADA (TUBO 45G)</t>
  </si>
  <si>
    <t>COMPLEXO B SOLUÇÃO ORAL (FRASCO 100ML)</t>
  </si>
  <si>
    <t>DESLANOSÍDEO 0,2MG INJETÁVEL (AMPOLA 1ML)</t>
  </si>
  <si>
    <t>DEXAMETASONA  0,1% SUSPENSÃO OFTÁLMICA (FRASCO 5ML)</t>
  </si>
  <si>
    <t>DEXAMETASONA 0,1% + NEOMICINA 5MG + POLIMIXINA B 6.000UI/G SUSP. OFTÁLMICA (FRASCO 5ML)</t>
  </si>
  <si>
    <t xml:space="preserve">DEXAMETASONA 0,1% CREME (TUBO 10G) </t>
  </si>
  <si>
    <t>DEXAMETASONA 0,1% CREME DERMATOLÓGICO (TUBO C/ 10G)</t>
  </si>
  <si>
    <t>DEXAMETASONA ELIXIR 0,1 MG/ML (FRASCO 120ML)</t>
  </si>
  <si>
    <t>DIAZEPAM 10MG COMPRIMIDO (EM CARTELA)</t>
  </si>
  <si>
    <t>DIAZEPAM 5MG COMPRIMIDO (EM CARTELA)</t>
  </si>
  <si>
    <t>DIAZEPAM 5MG/ML INJETÁVEL (AMPOLA 2ML)</t>
  </si>
  <si>
    <t>DICLOFENACO DIETILAMÔNIO GEL CREME 11,6MG/G (TUBO C/ 60G)</t>
  </si>
  <si>
    <t>DICLOFENACO POTÁSSICO 50MG COMPRIMIDO (EM CARTELA)</t>
  </si>
  <si>
    <t>DICLOFENACO SÓDICO 25MG/ML INJETÁVEL (AMPOLA 3ML)</t>
  </si>
  <si>
    <t>DICLOFENATO RESINATO 15MG/ML SUSPENSÃO/GOTAS (FRASCO 20ML)</t>
  </si>
  <si>
    <t>DICLORIDRATO DE BATAISTINA 24MG COMPRIMIDO (EM CARTELA)</t>
  </si>
  <si>
    <t>DIGOXINA 0,25MG COMPRIMIDO (EM CARTELA)</t>
  </si>
  <si>
    <t>DINITRATO DE ISOSSORBIDA 5MG COMPRIMIDO SUBLINGUAL (EM CARTELA)</t>
  </si>
  <si>
    <t>DIOSMINA 450MG + HESPERIDINA 50MG COMPRIMIDO (EM CARTELA)</t>
  </si>
  <si>
    <t>DIPIRONA 500MG COMPRIMIDO (EM CARTELA)</t>
  </si>
  <si>
    <t>DIPIRONA 500MG/ML GOTAS (FRASCO 10ML)</t>
  </si>
  <si>
    <t>DIPIRONA SÓDICA 500MG INJETÁVEL (AMPOLA 1ML)</t>
  </si>
  <si>
    <t>DIPROPIONATO DE BECLOMETASONA 400MCG+SALBUTAMOL 800MCG SUSPENSÃO INALATÓRIA (FLACONETES C/ 2ML)</t>
  </si>
  <si>
    <t>FLA</t>
  </si>
  <si>
    <t>DISSULFIRAM 250MG COMPRIMIDO (EM CARTELA)</t>
  </si>
  <si>
    <t xml:space="preserve">DIVALPROATO DE SÓDIO 250MG COMPRIMIDO </t>
  </si>
  <si>
    <t>DIVALPROATO DE SÓDIO 500MG COMPRIMIDO</t>
  </si>
  <si>
    <t xml:space="preserve">DOMPERIDONA 10MG COMPRIMIDO ( EM CARTELA) </t>
  </si>
  <si>
    <t>ENANTATO DE NORETISTERONA 50MG + VALERATO DE ESTRADIOL 5MG INJETÁVEL ( AMPOLA 1ML + SERINGA ESTÉRIL)</t>
  </si>
  <si>
    <t xml:space="preserve">ENOXAPARINA SÓDICA 40MG/0,4ML SUBCUTÂNEO INJETÁVEL </t>
  </si>
  <si>
    <t>EPINEFRINA 1MG/ML INJETÁVEL (AMPOLA 1ML)</t>
  </si>
  <si>
    <t>ERITROPOETINA 4.000UI PÓ LIOFILIZADO INJETÁVEL</t>
  </si>
  <si>
    <t>ESPIRONOLACTONA 25MG COMPRIMIDO (EM CARTELA)</t>
  </si>
  <si>
    <t>ESTRIOL 1MG/G CREME VAGINAL (TUBO 50G)</t>
  </si>
  <si>
    <t>ESTROGÊNIOS CONJUGADOS 0,3 MG COMPRIMIDO ( EM CARTELA )</t>
  </si>
  <si>
    <t>ESTROGÊNIOS CONJUGADOS 0,625MG/G CREME VAGINAL (TUBO 25G)</t>
  </si>
  <si>
    <t>ESTROGÊNIOS CONJUGADOS O,625 MG COMPRIMIDO ( EM CARTELA )</t>
  </si>
  <si>
    <t>FENITOÍNA 50/MG/ML INJETÁVEL (AMPOLA 5mL)</t>
  </si>
  <si>
    <t>FENITOÍNA SÓDICA 100 MG COMPRIMIDO (EM CARTELA)</t>
  </si>
  <si>
    <t>FENOBARBITAL 100MG COMPRIMIDO (EM CARTELA)</t>
  </si>
  <si>
    <t>FENOBARBITAL 200MG/ML INJETÁVEL (AMPOLA 1ML)</t>
  </si>
  <si>
    <t>FENOBARBITAL 40MG /ML GOTAS ( FRASCO 20ML)</t>
  </si>
  <si>
    <t xml:space="preserve">FITOMENADIONA INJETÁVEL 10MG/ML  (AMPOLA 1ML) </t>
  </si>
  <si>
    <t>FLUCONAZOL 150 MG COMPRIMIDO (EM CARTELA)</t>
  </si>
  <si>
    <t>FLUMAZENIL 0,1MG/ML INJETÁVEL (AMPOLA 5ML)</t>
  </si>
  <si>
    <t>FOSFATO DE CLINDAMICINA 600MG INJETÁVEL (AMPOLA 4ML)</t>
  </si>
  <si>
    <t>FOSFATO DE CODEÍNA 30MG + PARACETAMOL 500MG COMPRIMIDO (EM CARTELA)</t>
  </si>
  <si>
    <t>FOSFATO DE OSELTAMIVIR 12MG/ML PÓ P/ SUSPENSÃO (FRASCO C/ 30G DE PÓ + 1SERINGA DOSADORA + 1 COPCO-MEDIDA + 1 ADAPTADOR)</t>
  </si>
  <si>
    <t>FOSFATO DISSÓDICO DE DEXAMETASONA 2MG INJETÁVEL (AMPOLA 1ML)</t>
  </si>
  <si>
    <t>FOSFATO DISSÓDICO DE DEXAMETASONA 4MG INJETÁVEL (AMPOLA 2,5ML)</t>
  </si>
  <si>
    <t>FOSFATO SÓDICO DE PREDINISOLONA SOLUÇÃO ORAL 1,34 MG/ML (FRASCO 100ML)</t>
  </si>
  <si>
    <t>FUMARATO DE FORMOTEROL + BUDESONIDA 12/400MCG CÁPSULA</t>
  </si>
  <si>
    <t>CAPS</t>
  </si>
  <si>
    <t>FUMARATO DE QUETIAPINA 100MG COMPRIMIDO (EM CARTELA)</t>
  </si>
  <si>
    <t>FUMARATO DE QUETIAPINA 25MG COMPRIMIDO (EM CARTELA)</t>
  </si>
  <si>
    <t>FUROSEMIDA 10MG/ML INJETÁVEL (AMPOLA 2ML)</t>
  </si>
  <si>
    <t>FUROSEMIDA 40MG COMPRIMIDO (EM CARTELA)</t>
  </si>
  <si>
    <t>GABAPENTINA 300MG COMPRIMIDO (EM CARTRELA)</t>
  </si>
  <si>
    <t>GLIBENCLAMIDA 5MG COMPRIMIDO (EM CARTELA)</t>
  </si>
  <si>
    <t>GLICAZIDA 30MG COMPRIMIDO DE LIBERAÇÃO LENTA CONTROLADA (EM CARTELA)</t>
  </si>
  <si>
    <t>GLICEROL (SUPOSITÓRIO DE GLICERINA 1,37G PEDIÁTRICO)</t>
  </si>
  <si>
    <t>GLICEROL (SUPOSITÓRIO DE GLICERINA 2,27G ADULTO)</t>
  </si>
  <si>
    <t>GLICOSE 25% INJETÁVEL (AMPOLA 10ML)</t>
  </si>
  <si>
    <t>GLICOSE 50% INJETÁVEL )AMPOLA 10ML)</t>
  </si>
  <si>
    <t>GLIMEPIRIDA 2MG COMPRIMIDO (EM CARTELA)</t>
  </si>
  <si>
    <t>GLIMEPIRIDA 4MG COMPRIMIDO (EM CARTELA)</t>
  </si>
  <si>
    <t>GLUCONATO DE CÁLCIO 10% (9MG DE CÁLCIO = Meq) (AMPOLA 10ML)</t>
  </si>
  <si>
    <t>HALDOL DECANOATO 50MG INJETÁVEL (AMPOLA 1ML)</t>
  </si>
  <si>
    <t>HALOPERIDOL 1MG COMPRIMIDO (EM CARTELA)</t>
  </si>
  <si>
    <t>HALOPERIDOL 2MG/ML SOLUÇÃO ORAL (FRASCO 20ML)</t>
  </si>
  <si>
    <t>HALOPERIDOL 5MG COMPRIMIDO (EM CARTELA)</t>
  </si>
  <si>
    <t>HALOPERIDOL 5MG INJETÁVEL (AMPOLA 1ML)</t>
  </si>
  <si>
    <t>HARPAGOPHYTUM PROCUMBENS 400G COMPRIMIDO (EM CARTELA)</t>
  </si>
  <si>
    <t>HEMITARTARATO DE  NOREPINEFRINA 2MG/ML INJETÁVEL (AMPOLA 4ML)</t>
  </si>
  <si>
    <t>HEPARINA SÓDICA 5.000/0,25UI/ML INJETÁVEL (AMPOLA 0,25ML)</t>
  </si>
  <si>
    <t>HIDROCLOROTIAZIDA 25MG COMPRIMIDO (EM CARTELA)</t>
  </si>
  <si>
    <t>HIDROGEL C/ ALGINATO - GEL TRANSPARENTE VISCOSO, COMPOSTO DE ALGINATO DE CÁLCIO E SÓDIO E CARBOXMETILCELULOSE, PROPILENOGLICOL, ÁCIDO BÓRICO, TRIETANOLAMINA. EMBALAGEM C/ NO MÍNIMO 85G.</t>
  </si>
  <si>
    <t>HIDROGEL C/ ALGINATO (ÁGUA PURIFICADA + PROPILENOGLICOL + CARBÔMERO 940 + TRIETANOLAMINA + ALGINATO DE CÁLCIO E SÓDIO + CONSERVANTES E CARBOXIMETILCELULOSE (BISNAGA C/ 30G)</t>
  </si>
  <si>
    <t>HIDROXETILAMIDO + CLORETO DE SÓDIO 6% (EXPANSOR PLASMÁTICO- SOLUÇÃO P/ INFUSÃO VENOSA - SISTEMA FECHADO) (BOLSA EM PVC 500ML)</t>
  </si>
  <si>
    <t>HIDRÓXIDO DE ALUMÍNIO 6% SUSPENSÃO ORAL (FRACO 150ML)</t>
  </si>
  <si>
    <t>HIPROMELOSE 0,5% COLÍRIO (FRASCO C/ 15ML)</t>
  </si>
  <si>
    <t>IBUPROFENO 100MG/ML GOTAS (FRASCO CONTA - GOTAS 20ML)</t>
  </si>
  <si>
    <t>IBUPROFENO 300 MG COMPRIMIDO (EM CARTELA)</t>
  </si>
  <si>
    <t>IBUPROFENO 600 MG COMPRIMIDO (EM CARTELA)</t>
  </si>
  <si>
    <t xml:space="preserve">IMIPENEM+CILASTATINA SÓDICA 500/500MG INJETÁVEL </t>
  </si>
  <si>
    <t>IMUNOGLOBULINA HUMANA ANTI-Rh(D) 300MCG INJETÁVEL (AMPOLA 1,5ML)</t>
  </si>
  <si>
    <t>INDAPAMIDA 1,5MG COMPRIMIDO (EM CARTELA)</t>
  </si>
  <si>
    <t>INSULINA ASPARTE 100UI/ML (CANETA DESCARTÁVEL)</t>
  </si>
  <si>
    <t>INSULINA DETEMIR 100UI/ML (CANETA DESCARTÁVEL)</t>
  </si>
  <si>
    <t>INSULINA GLARGINA 100UI/ML (CANETA DESCARTÁVEL)</t>
  </si>
  <si>
    <t>INSULINA HUMANA REGULAR 100UI/ML INJETÁVEL</t>
  </si>
  <si>
    <t>INSULINA LISPRO 100UI/ML (CANETA DESCARTÁVEL)</t>
  </si>
  <si>
    <t>IRVEMECTINA 6MG COMPRIMIDO (EM CARTELA)</t>
  </si>
  <si>
    <t>LACTULOSE 667MG/ML SOLUÇÃO ORAL (FRASCO 120ML) (SABOR SALADA DE FRUTAS)</t>
  </si>
  <si>
    <t>LAMOTRIGINA 100MG COMPRIMIDO (EM CARTELA)</t>
  </si>
  <si>
    <t>LAMOTRIGINA 25MG COMPRIMIDO (EM CARTELA)</t>
  </si>
  <si>
    <t>LAMOTRIGINA 50MG COMPRIMIDO (EM CARTELA)</t>
  </si>
  <si>
    <t>LANSOPRAZOL 30MG COMPRIMIDO (EM CARTELA)</t>
  </si>
  <si>
    <t>LEVODOPA 100MG + CLORIDRATO DE BENSERAZIDA 25MG COMPRIMIDO</t>
  </si>
  <si>
    <t>LEVOFLOXACINO 500MG COMPRIMIDO (EM CARTELA)</t>
  </si>
  <si>
    <t>LEVOFLOXACINO 5MG/ML - SISTEMA FECHADO 100ML</t>
  </si>
  <si>
    <t>LEVONOEGESTREL 0,15MG + ETILILESTRADIOL 0,03MG COMPRIMIDO (EM CARTELA)</t>
  </si>
  <si>
    <t>LEVOTIROXINA 100MCG COMPRIMIDO (EM CARTELA)</t>
  </si>
  <si>
    <t>LEVOTIROXINA 25MCG COMPRIMIDO (EM CARTELA)</t>
  </si>
  <si>
    <t>LEVOTIROXINA 50MCG COMPRIMIDO (EM CARTELA)</t>
  </si>
  <si>
    <t>LORATADINA 10MG COMPRIMIDO (EM CARTELA)</t>
  </si>
  <si>
    <t>LORATADINA 1MG/ML SOLUÇÃO ORAL (FRASCO C/ 100ML)</t>
  </si>
  <si>
    <t>LOSARTANA POTÁSSICA 100MG COMPRIMIDO (EM CARTELA)</t>
  </si>
  <si>
    <t>LOSARTANA POTÁSSICA 25MG COMPRIMIDO (EM CARTELA)</t>
  </si>
  <si>
    <t>LOSARTANA POTÁSSICA 50MG COMPRIMIDO (EM CARTELA)</t>
  </si>
  <si>
    <t>MALEATO DE DEXCLORFENIRAMINA 2 MG COMPRIMIDO (EM CARTELA]</t>
  </si>
  <si>
    <t>MALEATO DE DEXCLORFENIRAMINA XAROPE 0,4 MG/ML (FRASCO 120ML)</t>
  </si>
  <si>
    <t>MALEATO DE ENALAPRIL 10MG COMPRIMIDO (EM CARTELA)</t>
  </si>
  <si>
    <t>MALEATO DE ENALAPRIL 20MG COMPRIMIDO (EM CARTELA)</t>
  </si>
  <si>
    <t>MALEATO DE LEVOMEPROMAZINA 100MG COMPRIMIDO (EM CARTELA)</t>
  </si>
  <si>
    <t>MALEATO DE LEVOMEPROMAZINA 25MG COMPRIMIDO (EM CARTELA)</t>
  </si>
  <si>
    <t>MALEATO DE LEVOMEPROMAZINA 4% GOTAS (FRASCO 20ML)</t>
  </si>
  <si>
    <t>MALEATO DE METILERGOMETRINA 0,2MG INJETÁVEL (AMPOLA 1ML)</t>
  </si>
  <si>
    <t>MALEATO DE MIDAZOLAM 15MG COMPRIMIDO (EM CARTELA)</t>
  </si>
  <si>
    <t>MALEATO DE TIMOLOL 0,5% SOLUÇÃO OFTÁLMICA (FRASCO 5ML)</t>
  </si>
  <si>
    <t>MEBENDAZOL 100 MG COMPRIMIDO (EM CARTELA)</t>
  </si>
  <si>
    <t>MEBENDAZOL 20MG/ML SOLUÇÃO ORAL (FRASCO 30ML)</t>
  </si>
  <si>
    <t>MESALAZINA 800MG COMPRIMIDO (EM CARTELA)</t>
  </si>
  <si>
    <t>MESILATO DE DOXAZOSINA 4MG COMPRIMIDO (EM CARTELA)</t>
  </si>
  <si>
    <t>METILDOPA 250MG COMPRIMIDO (EM CARTELA)</t>
  </si>
  <si>
    <t>METILDOPA 500MG COMPRIMIDO (EM CARTELA)</t>
  </si>
  <si>
    <t>METILSULFATO DE NEOSTIGMINA 0,5MG/ML (AMPOLA 1ML)</t>
  </si>
  <si>
    <t>METRONIDAZOL 200MG/5ML SUSPENSÃO ORAL (FRASCO 100ML)</t>
  </si>
  <si>
    <t>METRONIDAZOL 250 MG COMPRIMIDO (EM CARTELA)</t>
  </si>
  <si>
    <t>METRONIDAZOL 500MG INJETÁVEL (BOLSA 100ML)</t>
  </si>
  <si>
    <t>METRONIDAZOL CREME VAGINAL (TUBO C/ 50G + APLICADOR)</t>
  </si>
  <si>
    <t>MIDAZOLAM 5MG/ML INJETÁVEL (AMPOLA 10ML)</t>
  </si>
  <si>
    <t>MIDAZOLAM 5MG/ML INJETÁVEL (AMPOLA 3ML)</t>
  </si>
  <si>
    <t>MISOPROSTOL 25MCG COMPRIMIDO</t>
  </si>
  <si>
    <t>MONONITRATO DE ISOSSORBIDA 10MG COMPRIMIDO (EM CARTELA)</t>
  </si>
  <si>
    <t>MONONITRATO DE ISOSSORBIDA 20MG COMPRIMIDO (EM CARTELA)</t>
  </si>
  <si>
    <t>NIFEDIPINO 10MG COMPRIMIDO (EM CARTELA)</t>
  </si>
  <si>
    <t>NIFEDIPINO 20MG COMPRIMIDO (EM CARTELA)</t>
  </si>
  <si>
    <t>NIMESULIDA 100MG COMPRIMIDO (EM CARTELA)</t>
  </si>
  <si>
    <t>NIMODIPINO 30MG COMPRIMIDO (EM CARTELA|)</t>
  </si>
  <si>
    <t>NISTATINA CREME VAGINAL 25.000UI (TUBO C/ 60G)</t>
  </si>
  <si>
    <t>NISTATINA SUSPENSÃO ORAL 100.000 UI/ML (FRASCO 50ML C/ CONTA GOTAS)</t>
  </si>
  <si>
    <t>NITRATO DE MICONAZOL 2% CREME VAGINAL (TUBO C/ 80G)</t>
  </si>
  <si>
    <t>NITROGLICERINA 5MG/ML INJETÁVEL (AMPOLA 5ML)</t>
  </si>
  <si>
    <t>NITROPRUSSETO DE SÓDIO 25MG INJETÁVEL (AMPOLA 2ML)</t>
  </si>
  <si>
    <t>NORETISTERONA 0,35MG COMPRIMIDO 9EM CARTELA)</t>
  </si>
  <si>
    <t>NORFLOXACINO 400MG COMPRIMIDO (EM CARTELA)</t>
  </si>
  <si>
    <t>OCITOCINA 5MG/ML INJETÁVEL IM / EV (AMPOLA 1ML)</t>
  </si>
  <si>
    <t>OLANZAPINA 10MGM COMPRIMIDO (EM CARTELA)</t>
  </si>
  <si>
    <t>ÓLEO DERMOPROTETOR ( FRASCO 100ML)</t>
  </si>
  <si>
    <t xml:space="preserve">OLEO DERMOPROTETOR A BASE DE AGE  (FRASCO 100ML) </t>
  </si>
  <si>
    <t>ÓLEO MINERAL PURO (FRASCO 100ML)</t>
  </si>
  <si>
    <t>OMEPRAZOL 20 MG COMPRIMIDO (EM CARTELA)</t>
  </si>
  <si>
    <t xml:space="preserve">OMEPRAZOL 40MG IV INJETÁVEL </t>
  </si>
  <si>
    <t>OXACILINA 500MG  INJETÁVEL (FRASCO AMPOLA)</t>
  </si>
  <si>
    <t>Sec. Saúde - Farmácia Básica</t>
  </si>
  <si>
    <t>Sec. Saúde - Atenção Básica</t>
  </si>
  <si>
    <t>Sec. Saúde - CAPS</t>
  </si>
  <si>
    <t>Sec. Saúde - Alto Custo</t>
  </si>
  <si>
    <t>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t>
  </si>
  <si>
    <t>Os itens deverão ser entregues no Setor de Almoxarifado: Rua Dr. Carolino Ribeiro de Moura, Centro, Sumidouro, no horário das 09hs00min às 12hs00min horas e de 14hs00min às 17hs00min horas. Sendo o frete, carga e descarga por conta do fornecedor até o local indicado.</t>
  </si>
  <si>
    <t>O pagamento do objeto de que trata o PREGÃO PRESENCIAL 017/2019, e consequente contrato serão efetuados pela Tesouraria da Secretaria Municipal de Saúde de Sumidouro;</t>
  </si>
  <si>
    <t>Abertura das Propostas: 21/02/2019,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</si>
</sst>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866775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6478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31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108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017/2019  -  ABERTURA DAS PROPOSTAS: 21/02/2019, ÀS 10:00HS</v>
      </c>
      <c r="B3" s="68"/>
      <c r="C3" s="68"/>
      <c r="D3" s="68"/>
      <c r="E3" s="68"/>
      <c r="F3" s="68"/>
      <c r="G3" s="68"/>
    </row>
    <row r="4" spans="1:7" ht="146.25">
      <c r="A4" s="69" t="str">
        <f>Dados!B3</f>
        <v>EVENTUAL AQUISIÇÃO DE MEDICAMENTOS - SRP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3738/2018 de 03/12/2018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118</v>
      </c>
      <c r="D6" s="75"/>
      <c r="E6" s="76">
        <f>Dados!B8</f>
        <v>4681872.333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89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90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91</v>
      </c>
      <c r="B10" s="41"/>
      <c r="C10" s="30" t="s">
        <v>97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92</v>
      </c>
      <c r="B12" s="37" t="s">
        <v>93</v>
      </c>
      <c r="C12" s="37" t="s">
        <v>94</v>
      </c>
      <c r="D12" s="37" t="s">
        <v>95</v>
      </c>
      <c r="E12" s="55" t="s">
        <v>114</v>
      </c>
      <c r="F12" s="55" t="s">
        <v>115</v>
      </c>
      <c r="G12" s="37" t="s">
        <v>96</v>
      </c>
      <c r="H12" s="50"/>
      <c r="L12" s="43"/>
    </row>
    <row r="13" spans="1:12" s="8" customFormat="1" ht="11.25">
      <c r="A13" s="38">
        <v>1</v>
      </c>
      <c r="B13" s="36" t="s">
        <v>126</v>
      </c>
      <c r="C13" s="39" t="s">
        <v>127</v>
      </c>
      <c r="D13" s="59">
        <v>270000</v>
      </c>
      <c r="E13" s="62">
        <v>0.0411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128</v>
      </c>
      <c r="C14" s="39" t="s">
        <v>129</v>
      </c>
      <c r="D14" s="59">
        <v>10000</v>
      </c>
      <c r="E14" s="62">
        <v>22.4393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130</v>
      </c>
      <c r="C15" s="39" t="s">
        <v>127</v>
      </c>
      <c r="D15" s="59">
        <v>1000</v>
      </c>
      <c r="E15" s="62">
        <v>0.7767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1.25">
      <c r="A16" s="38">
        <v>4</v>
      </c>
      <c r="B16" s="36" t="s">
        <v>131</v>
      </c>
      <c r="C16" s="39" t="s">
        <v>132</v>
      </c>
      <c r="D16" s="59">
        <v>150</v>
      </c>
      <c r="E16" s="62">
        <v>6.7981</v>
      </c>
      <c r="F16" s="57"/>
      <c r="G16" s="40">
        <f aca="true" t="shared" si="0" ref="G16:G79">IF(F16="","",IF(ISTEXT(F16),"NC",F16*D16))</f>
      </c>
      <c r="H16" s="50"/>
      <c r="K16" s="7"/>
      <c r="L16" s="43"/>
    </row>
    <row r="17" spans="1:12" s="8" customFormat="1" ht="11.25">
      <c r="A17" s="38">
        <v>5</v>
      </c>
      <c r="B17" s="36" t="s">
        <v>133</v>
      </c>
      <c r="C17" s="39" t="s">
        <v>134</v>
      </c>
      <c r="D17" s="59">
        <v>4000</v>
      </c>
      <c r="E17" s="62">
        <v>0.7582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135</v>
      </c>
      <c r="C18" s="39" t="s">
        <v>122</v>
      </c>
      <c r="D18" s="59">
        <v>1500</v>
      </c>
      <c r="E18" s="62">
        <v>2.344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136</v>
      </c>
      <c r="C19" s="39" t="s">
        <v>127</v>
      </c>
      <c r="D19" s="59">
        <v>15000</v>
      </c>
      <c r="E19" s="62">
        <v>0.42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137</v>
      </c>
      <c r="C20" s="39" t="s">
        <v>127</v>
      </c>
      <c r="D20" s="59">
        <v>40000</v>
      </c>
      <c r="E20" s="62">
        <v>0.1002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138</v>
      </c>
      <c r="C21" s="39" t="s">
        <v>127</v>
      </c>
      <c r="D21" s="59">
        <v>300</v>
      </c>
      <c r="E21" s="62">
        <v>0.942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139</v>
      </c>
      <c r="C22" s="39" t="s">
        <v>134</v>
      </c>
      <c r="D22" s="59">
        <v>1000</v>
      </c>
      <c r="E22" s="62">
        <v>5.018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140</v>
      </c>
      <c r="C23" s="39" t="s">
        <v>127</v>
      </c>
      <c r="D23" s="59">
        <v>10000</v>
      </c>
      <c r="E23" s="62">
        <v>1.931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141</v>
      </c>
      <c r="C24" s="39" t="s">
        <v>127</v>
      </c>
      <c r="D24" s="59">
        <v>14000</v>
      </c>
      <c r="E24" s="62">
        <v>0.4077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142</v>
      </c>
      <c r="C25" s="39" t="s">
        <v>127</v>
      </c>
      <c r="D25" s="59">
        <v>39200</v>
      </c>
      <c r="E25" s="62">
        <v>0.6722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143</v>
      </c>
      <c r="C26" s="39" t="s">
        <v>134</v>
      </c>
      <c r="D26" s="59">
        <v>50</v>
      </c>
      <c r="E26" s="62">
        <v>11.856</v>
      </c>
      <c r="F26" s="57"/>
      <c r="G26" s="40">
        <f t="shared" si="0"/>
      </c>
      <c r="H26" s="50"/>
      <c r="K26" s="7"/>
      <c r="L26" s="43"/>
    </row>
    <row r="27" spans="1:12" s="8" customFormat="1" ht="11.25">
      <c r="A27" s="38">
        <v>15</v>
      </c>
      <c r="B27" s="36" t="s">
        <v>144</v>
      </c>
      <c r="C27" s="39" t="s">
        <v>134</v>
      </c>
      <c r="D27" s="59">
        <v>6200</v>
      </c>
      <c r="E27" s="62">
        <v>0.2752</v>
      </c>
      <c r="F27" s="57"/>
      <c r="G27" s="40">
        <f t="shared" si="0"/>
      </c>
      <c r="H27" s="50"/>
      <c r="K27" s="7"/>
      <c r="L27" s="43"/>
    </row>
    <row r="28" spans="1:12" s="8" customFormat="1" ht="22.5">
      <c r="A28" s="38">
        <v>16</v>
      </c>
      <c r="B28" s="36" t="s">
        <v>145</v>
      </c>
      <c r="C28" s="39" t="s">
        <v>122</v>
      </c>
      <c r="D28" s="59">
        <v>450</v>
      </c>
      <c r="E28" s="62">
        <v>5.27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146</v>
      </c>
      <c r="C29" s="39" t="s">
        <v>127</v>
      </c>
      <c r="D29" s="59">
        <v>2000</v>
      </c>
      <c r="E29" s="62">
        <v>0.723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147</v>
      </c>
      <c r="C30" s="39" t="s">
        <v>122</v>
      </c>
      <c r="D30" s="59">
        <v>400</v>
      </c>
      <c r="E30" s="62">
        <v>2.1811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148</v>
      </c>
      <c r="C31" s="39" t="s">
        <v>122</v>
      </c>
      <c r="D31" s="59">
        <v>300</v>
      </c>
      <c r="E31" s="62">
        <v>232.5767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149</v>
      </c>
      <c r="C32" s="39" t="s">
        <v>127</v>
      </c>
      <c r="D32" s="59">
        <v>1500</v>
      </c>
      <c r="E32" s="62">
        <v>0.54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150</v>
      </c>
      <c r="C33" s="39" t="s">
        <v>129</v>
      </c>
      <c r="D33" s="59">
        <v>1000</v>
      </c>
      <c r="E33" s="62">
        <v>27.22</v>
      </c>
      <c r="F33" s="57"/>
      <c r="G33" s="40">
        <f t="shared" si="0"/>
      </c>
      <c r="H33" s="50"/>
      <c r="K33" s="7"/>
      <c r="L33" s="43"/>
    </row>
    <row r="34" spans="1:12" s="8" customFormat="1" ht="56.25">
      <c r="A34" s="38">
        <v>22</v>
      </c>
      <c r="B34" s="36" t="s">
        <v>151</v>
      </c>
      <c r="C34" s="39" t="s">
        <v>94</v>
      </c>
      <c r="D34" s="59">
        <v>360</v>
      </c>
      <c r="E34" s="62">
        <v>40.1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152</v>
      </c>
      <c r="C35" s="39" t="s">
        <v>127</v>
      </c>
      <c r="D35" s="59">
        <v>5000</v>
      </c>
      <c r="E35" s="62">
        <v>0.1182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153</v>
      </c>
      <c r="C36" s="39" t="s">
        <v>127</v>
      </c>
      <c r="D36" s="59">
        <v>29800</v>
      </c>
      <c r="E36" s="62">
        <v>0.5499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154</v>
      </c>
      <c r="C37" s="39" t="s">
        <v>127</v>
      </c>
      <c r="D37" s="59">
        <v>6600</v>
      </c>
      <c r="E37" s="62">
        <v>0.8628</v>
      </c>
      <c r="F37" s="57"/>
      <c r="G37" s="40">
        <f t="shared" si="0"/>
      </c>
      <c r="H37" s="50"/>
      <c r="K37" s="7"/>
      <c r="L37" s="43"/>
    </row>
    <row r="38" spans="1:12" s="8" customFormat="1" ht="22.5">
      <c r="A38" s="38">
        <v>26</v>
      </c>
      <c r="B38" s="36" t="s">
        <v>155</v>
      </c>
      <c r="C38" s="39" t="s">
        <v>122</v>
      </c>
      <c r="D38" s="59">
        <v>20</v>
      </c>
      <c r="E38" s="62">
        <v>2810.76</v>
      </c>
      <c r="F38" s="57"/>
      <c r="G38" s="40">
        <f t="shared" si="0"/>
      </c>
      <c r="H38" s="50"/>
      <c r="K38" s="7"/>
      <c r="L38" s="43"/>
    </row>
    <row r="39" spans="1:12" s="8" customFormat="1" ht="11.25">
      <c r="A39" s="38">
        <v>27</v>
      </c>
      <c r="B39" s="36" t="s">
        <v>156</v>
      </c>
      <c r="C39" s="39" t="s">
        <v>127</v>
      </c>
      <c r="D39" s="59">
        <v>5000</v>
      </c>
      <c r="E39" s="62">
        <v>0.0889</v>
      </c>
      <c r="F39" s="57"/>
      <c r="G39" s="40">
        <f t="shared" si="0"/>
      </c>
      <c r="H39" s="50"/>
      <c r="K39" s="7"/>
      <c r="L39" s="43"/>
    </row>
    <row r="40" spans="1:12" s="8" customFormat="1" ht="11.25">
      <c r="A40" s="38">
        <v>28</v>
      </c>
      <c r="B40" s="36" t="s">
        <v>157</v>
      </c>
      <c r="C40" s="39" t="s">
        <v>134</v>
      </c>
      <c r="D40" s="59">
        <v>1000</v>
      </c>
      <c r="E40" s="62">
        <v>0.8581</v>
      </c>
      <c r="F40" s="57"/>
      <c r="G40" s="40">
        <f t="shared" si="0"/>
      </c>
      <c r="H40" s="50"/>
      <c r="K40" s="7"/>
      <c r="L40" s="43"/>
    </row>
    <row r="41" spans="1:12" s="8" customFormat="1" ht="11.25">
      <c r="A41" s="38">
        <v>29</v>
      </c>
      <c r="B41" s="36" t="s">
        <v>158</v>
      </c>
      <c r="C41" s="39" t="s">
        <v>127</v>
      </c>
      <c r="D41" s="59">
        <v>20000</v>
      </c>
      <c r="E41" s="62">
        <v>0.3334</v>
      </c>
      <c r="F41" s="57"/>
      <c r="G41" s="40">
        <f t="shared" si="0"/>
      </c>
      <c r="H41" s="50"/>
      <c r="K41" s="7"/>
      <c r="L41" s="43"/>
    </row>
    <row r="42" spans="1:12" s="8" customFormat="1" ht="22.5">
      <c r="A42" s="38">
        <v>30</v>
      </c>
      <c r="B42" s="36" t="s">
        <v>159</v>
      </c>
      <c r="C42" s="39" t="s">
        <v>122</v>
      </c>
      <c r="D42" s="59">
        <v>600</v>
      </c>
      <c r="E42" s="62">
        <v>25.154</v>
      </c>
      <c r="F42" s="57"/>
      <c r="G42" s="40">
        <f t="shared" si="0"/>
      </c>
      <c r="H42" s="50"/>
      <c r="K42" s="7"/>
      <c r="L42" s="43"/>
    </row>
    <row r="43" spans="1:12" s="8" customFormat="1" ht="11.25">
      <c r="A43" s="38">
        <v>31</v>
      </c>
      <c r="B43" s="36" t="s">
        <v>160</v>
      </c>
      <c r="C43" s="39" t="s">
        <v>122</v>
      </c>
      <c r="D43" s="59">
        <v>1000</v>
      </c>
      <c r="E43" s="62">
        <v>6.0769</v>
      </c>
      <c r="F43" s="57"/>
      <c r="G43" s="40">
        <f t="shared" si="0"/>
      </c>
      <c r="H43" s="50"/>
      <c r="K43" s="7"/>
      <c r="L43" s="43"/>
    </row>
    <row r="44" spans="1:12" s="8" customFormat="1" ht="22.5">
      <c r="A44" s="38">
        <v>32</v>
      </c>
      <c r="B44" s="36" t="s">
        <v>161</v>
      </c>
      <c r="C44" s="39" t="s">
        <v>122</v>
      </c>
      <c r="D44" s="59">
        <v>200</v>
      </c>
      <c r="E44" s="62">
        <v>19.422</v>
      </c>
      <c r="F44" s="57"/>
      <c r="G44" s="40">
        <f t="shared" si="0"/>
      </c>
      <c r="H44" s="50"/>
      <c r="K44" s="7"/>
      <c r="L44" s="43"/>
    </row>
    <row r="45" spans="1:12" s="8" customFormat="1" ht="22.5">
      <c r="A45" s="38">
        <v>33</v>
      </c>
      <c r="B45" s="36" t="s">
        <v>162</v>
      </c>
      <c r="C45" s="39" t="s">
        <v>127</v>
      </c>
      <c r="D45" s="59">
        <v>2100</v>
      </c>
      <c r="E45" s="62">
        <v>2.6149</v>
      </c>
      <c r="F45" s="57"/>
      <c r="G45" s="40">
        <f t="shared" si="0"/>
      </c>
      <c r="H45" s="50"/>
      <c r="K45" s="7"/>
      <c r="L45" s="43"/>
    </row>
    <row r="46" spans="1:12" s="8" customFormat="1" ht="11.25">
      <c r="A46" s="38">
        <v>34</v>
      </c>
      <c r="B46" s="36" t="s">
        <v>163</v>
      </c>
      <c r="C46" s="39" t="s">
        <v>122</v>
      </c>
      <c r="D46" s="59">
        <v>500</v>
      </c>
      <c r="E46" s="62">
        <v>4.107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164</v>
      </c>
      <c r="C47" s="39" t="s">
        <v>127</v>
      </c>
      <c r="D47" s="59">
        <v>240000</v>
      </c>
      <c r="E47" s="62">
        <v>0.089</v>
      </c>
      <c r="F47" s="57"/>
      <c r="G47" s="40">
        <f t="shared" si="0"/>
      </c>
      <c r="H47" s="50"/>
      <c r="K47" s="7"/>
      <c r="L47" s="43"/>
    </row>
    <row r="48" spans="1:12" s="8" customFormat="1" ht="11.25">
      <c r="A48" s="38">
        <v>36</v>
      </c>
      <c r="B48" s="36" t="s">
        <v>165</v>
      </c>
      <c r="C48" s="39" t="s">
        <v>127</v>
      </c>
      <c r="D48" s="59">
        <v>110000</v>
      </c>
      <c r="E48" s="62">
        <v>0.1031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166</v>
      </c>
      <c r="C49" s="39" t="s">
        <v>127</v>
      </c>
      <c r="D49" s="59">
        <v>10500</v>
      </c>
      <c r="E49" s="62">
        <v>1.6168</v>
      </c>
      <c r="F49" s="57"/>
      <c r="G49" s="40">
        <f t="shared" si="0"/>
      </c>
      <c r="H49" s="50"/>
      <c r="K49" s="7"/>
      <c r="L49" s="43"/>
    </row>
    <row r="50" spans="1:12" s="8" customFormat="1" ht="22.5">
      <c r="A50" s="38">
        <v>38</v>
      </c>
      <c r="B50" s="36" t="s">
        <v>167</v>
      </c>
      <c r="C50" s="39" t="s">
        <v>122</v>
      </c>
      <c r="D50" s="59">
        <v>500</v>
      </c>
      <c r="E50" s="62">
        <v>13.712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168</v>
      </c>
      <c r="C51" s="39" t="s">
        <v>122</v>
      </c>
      <c r="D51" s="59">
        <v>800</v>
      </c>
      <c r="E51" s="62">
        <v>11.6527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169</v>
      </c>
      <c r="C52" s="39" t="s">
        <v>122</v>
      </c>
      <c r="D52" s="59">
        <v>50</v>
      </c>
      <c r="E52" s="62">
        <v>5.397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170</v>
      </c>
      <c r="C53" s="39" t="s">
        <v>127</v>
      </c>
      <c r="D53" s="59">
        <v>40000</v>
      </c>
      <c r="E53" s="62">
        <v>0.7312</v>
      </c>
      <c r="F53" s="57"/>
      <c r="G53" s="40">
        <f t="shared" si="0"/>
      </c>
      <c r="H53" s="50"/>
      <c r="K53" s="7"/>
      <c r="L53" s="43"/>
    </row>
    <row r="54" spans="1:12" s="8" customFormat="1" ht="11.25">
      <c r="A54" s="38">
        <v>42</v>
      </c>
      <c r="B54" s="36" t="s">
        <v>171</v>
      </c>
      <c r="C54" s="39" t="s">
        <v>127</v>
      </c>
      <c r="D54" s="59">
        <v>210000</v>
      </c>
      <c r="E54" s="62">
        <v>0.06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172</v>
      </c>
      <c r="C55" s="39" t="s">
        <v>134</v>
      </c>
      <c r="D55" s="59">
        <v>400</v>
      </c>
      <c r="E55" s="62">
        <v>26.3633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173</v>
      </c>
      <c r="C56" s="39" t="s">
        <v>134</v>
      </c>
      <c r="D56" s="59">
        <v>400</v>
      </c>
      <c r="E56" s="62">
        <v>1.5095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174</v>
      </c>
      <c r="C57" s="39" t="s">
        <v>127</v>
      </c>
      <c r="D57" s="59">
        <v>300</v>
      </c>
      <c r="E57" s="62">
        <v>0.2286</v>
      </c>
      <c r="F57" s="57"/>
      <c r="G57" s="40">
        <f t="shared" si="0"/>
      </c>
      <c r="H57" s="50"/>
      <c r="K57" s="7"/>
      <c r="L57" s="43"/>
    </row>
    <row r="58" spans="1:12" s="8" customFormat="1" ht="11.25">
      <c r="A58" s="38">
        <v>46</v>
      </c>
      <c r="B58" s="36" t="s">
        <v>175</v>
      </c>
      <c r="C58" s="39" t="s">
        <v>127</v>
      </c>
      <c r="D58" s="59">
        <v>50000</v>
      </c>
      <c r="E58" s="62">
        <v>0.4042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176</v>
      </c>
      <c r="C59" s="39" t="s">
        <v>127</v>
      </c>
      <c r="D59" s="59">
        <v>34800</v>
      </c>
      <c r="E59" s="62">
        <v>0.2566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177</v>
      </c>
      <c r="C60" s="39" t="s">
        <v>122</v>
      </c>
      <c r="D60" s="59">
        <v>200</v>
      </c>
      <c r="E60" s="62">
        <v>14.91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178</v>
      </c>
      <c r="C61" s="39" t="s">
        <v>122</v>
      </c>
      <c r="D61" s="59">
        <v>110</v>
      </c>
      <c r="E61" s="62">
        <v>1.742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179</v>
      </c>
      <c r="C62" s="39" t="s">
        <v>134</v>
      </c>
      <c r="D62" s="59">
        <v>50</v>
      </c>
      <c r="E62" s="62">
        <v>9.1752</v>
      </c>
      <c r="F62" s="57"/>
      <c r="G62" s="40">
        <f t="shared" si="0"/>
      </c>
      <c r="H62" s="50"/>
      <c r="K62" s="7"/>
      <c r="L62" s="43"/>
    </row>
    <row r="63" spans="1:12" s="8" customFormat="1" ht="11.25">
      <c r="A63" s="38">
        <v>51</v>
      </c>
      <c r="B63" s="36" t="s">
        <v>180</v>
      </c>
      <c r="C63" s="39" t="s">
        <v>127</v>
      </c>
      <c r="D63" s="59">
        <v>18000</v>
      </c>
      <c r="E63" s="62">
        <v>0.6475</v>
      </c>
      <c r="F63" s="57"/>
      <c r="G63" s="40">
        <f t="shared" si="0"/>
      </c>
      <c r="H63" s="50"/>
      <c r="K63" s="7"/>
      <c r="L63" s="43"/>
    </row>
    <row r="64" spans="1:12" s="8" customFormat="1" ht="11.25">
      <c r="A64" s="38">
        <v>52</v>
      </c>
      <c r="B64" s="36" t="s">
        <v>181</v>
      </c>
      <c r="C64" s="39" t="s">
        <v>122</v>
      </c>
      <c r="D64" s="59">
        <v>160</v>
      </c>
      <c r="E64" s="62">
        <v>3.1165</v>
      </c>
      <c r="F64" s="57"/>
      <c r="G64" s="40">
        <f t="shared" si="0"/>
      </c>
      <c r="H64" s="50"/>
      <c r="K64" s="7"/>
      <c r="L64" s="43"/>
    </row>
    <row r="65" spans="1:12" s="8" customFormat="1" ht="11.25">
      <c r="A65" s="38">
        <v>53</v>
      </c>
      <c r="B65" s="36" t="s">
        <v>182</v>
      </c>
      <c r="C65" s="39" t="s">
        <v>127</v>
      </c>
      <c r="D65" s="59">
        <v>5000</v>
      </c>
      <c r="E65" s="62">
        <v>0.3138</v>
      </c>
      <c r="F65" s="57"/>
      <c r="G65" s="40">
        <f t="shared" si="0"/>
      </c>
      <c r="H65" s="50"/>
      <c r="K65" s="7"/>
      <c r="L65" s="43"/>
    </row>
    <row r="66" spans="1:12" s="8" customFormat="1" ht="11.25">
      <c r="A66" s="38">
        <v>54</v>
      </c>
      <c r="B66" s="36" t="s">
        <v>183</v>
      </c>
      <c r="C66" s="39" t="s">
        <v>134</v>
      </c>
      <c r="D66" s="59">
        <v>10800</v>
      </c>
      <c r="E66" s="62">
        <v>3.443</v>
      </c>
      <c r="F66" s="57"/>
      <c r="G66" s="40">
        <f t="shared" si="0"/>
      </c>
      <c r="H66" s="50"/>
      <c r="K66" s="7"/>
      <c r="L66" s="43"/>
    </row>
    <row r="67" spans="1:12" s="8" customFormat="1" ht="22.5">
      <c r="A67" s="38">
        <v>55</v>
      </c>
      <c r="B67" s="36" t="s">
        <v>184</v>
      </c>
      <c r="C67" s="39" t="s">
        <v>122</v>
      </c>
      <c r="D67" s="59">
        <v>200</v>
      </c>
      <c r="E67" s="62">
        <v>2.7273</v>
      </c>
      <c r="F67" s="57"/>
      <c r="G67" s="40">
        <f t="shared" si="0"/>
      </c>
      <c r="H67" s="50"/>
      <c r="K67" s="7"/>
      <c r="L67" s="43"/>
    </row>
    <row r="68" spans="1:12" s="8" customFormat="1" ht="11.25">
      <c r="A68" s="38">
        <v>56</v>
      </c>
      <c r="B68" s="36" t="s">
        <v>185</v>
      </c>
      <c r="C68" s="39" t="s">
        <v>122</v>
      </c>
      <c r="D68" s="59">
        <v>500</v>
      </c>
      <c r="E68" s="62">
        <v>32.03</v>
      </c>
      <c r="F68" s="57"/>
      <c r="G68" s="40">
        <f t="shared" si="0"/>
      </c>
      <c r="H68" s="50"/>
      <c r="K68" s="7"/>
      <c r="L68" s="43"/>
    </row>
    <row r="69" spans="1:12" s="8" customFormat="1" ht="22.5">
      <c r="A69" s="38">
        <v>57</v>
      </c>
      <c r="B69" s="36" t="s">
        <v>186</v>
      </c>
      <c r="C69" s="39" t="s">
        <v>134</v>
      </c>
      <c r="D69" s="59">
        <v>9000</v>
      </c>
      <c r="E69" s="62">
        <v>1.8948</v>
      </c>
      <c r="F69" s="57"/>
      <c r="G69" s="40">
        <f t="shared" si="0"/>
      </c>
      <c r="H69" s="50"/>
      <c r="K69" s="7"/>
      <c r="L69" s="43"/>
    </row>
    <row r="70" spans="1:12" s="8" customFormat="1" ht="22.5">
      <c r="A70" s="38">
        <v>58</v>
      </c>
      <c r="B70" s="36" t="s">
        <v>187</v>
      </c>
      <c r="C70" s="39" t="s">
        <v>134</v>
      </c>
      <c r="D70" s="59">
        <v>1200</v>
      </c>
      <c r="E70" s="62">
        <v>1.1602</v>
      </c>
      <c r="F70" s="57"/>
      <c r="G70" s="40">
        <f t="shared" si="0"/>
      </c>
      <c r="H70" s="50"/>
      <c r="K70" s="7"/>
      <c r="L70" s="43"/>
    </row>
    <row r="71" spans="1:12" s="8" customFormat="1" ht="11.25">
      <c r="A71" s="38">
        <v>59</v>
      </c>
      <c r="B71" s="36" t="s">
        <v>188</v>
      </c>
      <c r="C71" s="39" t="s">
        <v>127</v>
      </c>
      <c r="D71" s="59">
        <v>15000</v>
      </c>
      <c r="E71" s="62">
        <v>0.7275</v>
      </c>
      <c r="F71" s="57"/>
      <c r="G71" s="40">
        <f t="shared" si="0"/>
      </c>
      <c r="H71" s="50"/>
      <c r="K71" s="7"/>
      <c r="L71" s="43"/>
    </row>
    <row r="72" spans="1:12" s="8" customFormat="1" ht="11.25">
      <c r="A72" s="38">
        <v>60</v>
      </c>
      <c r="B72" s="36" t="s">
        <v>189</v>
      </c>
      <c r="C72" s="39" t="s">
        <v>190</v>
      </c>
      <c r="D72" s="59">
        <v>10</v>
      </c>
      <c r="E72" s="62">
        <v>191.9</v>
      </c>
      <c r="F72" s="57"/>
      <c r="G72" s="40">
        <f t="shared" si="0"/>
      </c>
      <c r="H72" s="50"/>
      <c r="K72" s="7"/>
      <c r="L72" s="43"/>
    </row>
    <row r="73" spans="1:12" s="8" customFormat="1" ht="11.25">
      <c r="A73" s="38">
        <v>61</v>
      </c>
      <c r="B73" s="36" t="s">
        <v>191</v>
      </c>
      <c r="C73" s="39" t="s">
        <v>127</v>
      </c>
      <c r="D73" s="59">
        <v>360000</v>
      </c>
      <c r="E73" s="62">
        <v>0.0973</v>
      </c>
      <c r="F73" s="57"/>
      <c r="G73" s="40">
        <f t="shared" si="0"/>
      </c>
      <c r="H73" s="50"/>
      <c r="K73" s="7"/>
      <c r="L73" s="43"/>
    </row>
    <row r="74" spans="1:12" s="8" customFormat="1" ht="11.25">
      <c r="A74" s="38">
        <v>62</v>
      </c>
      <c r="B74" s="36" t="s">
        <v>192</v>
      </c>
      <c r="C74" s="39" t="s">
        <v>127</v>
      </c>
      <c r="D74" s="59">
        <v>3000</v>
      </c>
      <c r="E74" s="62">
        <v>0.2237</v>
      </c>
      <c r="F74" s="57"/>
      <c r="G74" s="40">
        <f t="shared" si="0"/>
      </c>
      <c r="H74" s="50"/>
      <c r="K74" s="7"/>
      <c r="L74" s="43"/>
    </row>
    <row r="75" spans="1:12" s="8" customFormat="1" ht="11.25">
      <c r="A75" s="38">
        <v>63</v>
      </c>
      <c r="B75" s="36" t="s">
        <v>193</v>
      </c>
      <c r="C75" s="39" t="s">
        <v>127</v>
      </c>
      <c r="D75" s="59">
        <v>142600</v>
      </c>
      <c r="E75" s="62">
        <v>0.2735</v>
      </c>
      <c r="F75" s="57"/>
      <c r="G75" s="40">
        <f t="shared" si="0"/>
      </c>
      <c r="H75" s="50"/>
      <c r="K75" s="7"/>
      <c r="L75" s="43"/>
    </row>
    <row r="76" spans="1:12" s="8" customFormat="1" ht="11.25">
      <c r="A76" s="38">
        <v>64</v>
      </c>
      <c r="B76" s="36" t="s">
        <v>194</v>
      </c>
      <c r="C76" s="39" t="s">
        <v>122</v>
      </c>
      <c r="D76" s="59">
        <v>200</v>
      </c>
      <c r="E76" s="62">
        <v>16.1587</v>
      </c>
      <c r="F76" s="57"/>
      <c r="G76" s="40">
        <f t="shared" si="0"/>
      </c>
      <c r="H76" s="50"/>
      <c r="K76" s="7"/>
      <c r="L76" s="43"/>
    </row>
    <row r="77" spans="1:12" s="8" customFormat="1" ht="22.5">
      <c r="A77" s="38">
        <v>65</v>
      </c>
      <c r="B77" s="36" t="s">
        <v>195</v>
      </c>
      <c r="C77" s="39" t="s">
        <v>127</v>
      </c>
      <c r="D77" s="59">
        <v>20000</v>
      </c>
      <c r="E77" s="62">
        <v>0.3649</v>
      </c>
      <c r="F77" s="57"/>
      <c r="G77" s="40">
        <f t="shared" si="0"/>
      </c>
      <c r="H77" s="50"/>
      <c r="K77" s="7"/>
      <c r="L77" s="43"/>
    </row>
    <row r="78" spans="1:12" s="8" customFormat="1" ht="11.25">
      <c r="A78" s="38">
        <v>66</v>
      </c>
      <c r="B78" s="36" t="s">
        <v>196</v>
      </c>
      <c r="C78" s="39" t="s">
        <v>127</v>
      </c>
      <c r="D78" s="59">
        <v>58800</v>
      </c>
      <c r="E78" s="62">
        <v>0.3519</v>
      </c>
      <c r="F78" s="57"/>
      <c r="G78" s="40">
        <f t="shared" si="0"/>
      </c>
      <c r="H78" s="50"/>
      <c r="K78" s="7"/>
      <c r="L78" s="43"/>
    </row>
    <row r="79" spans="1:12" s="8" customFormat="1" ht="33.75">
      <c r="A79" s="38">
        <v>67</v>
      </c>
      <c r="B79" s="36" t="s">
        <v>197</v>
      </c>
      <c r="C79" s="39" t="s">
        <v>94</v>
      </c>
      <c r="D79" s="59">
        <v>120</v>
      </c>
      <c r="E79" s="62">
        <v>89.15</v>
      </c>
      <c r="F79" s="57"/>
      <c r="G79" s="40">
        <f t="shared" si="0"/>
      </c>
      <c r="H79" s="50"/>
      <c r="K79" s="7"/>
      <c r="L79" s="43"/>
    </row>
    <row r="80" spans="1:12" s="8" customFormat="1" ht="11.25">
      <c r="A80" s="38">
        <v>68</v>
      </c>
      <c r="B80" s="36" t="s">
        <v>198</v>
      </c>
      <c r="C80" s="39" t="s">
        <v>127</v>
      </c>
      <c r="D80" s="59">
        <v>200</v>
      </c>
      <c r="E80" s="62">
        <v>1.0745</v>
      </c>
      <c r="F80" s="57"/>
      <c r="G80" s="40">
        <f aca="true" t="shared" si="1" ref="G80:G85">IF(F80="","",IF(ISTEXT(F80),"NC",F80*D80))</f>
      </c>
      <c r="H80" s="50"/>
      <c r="K80" s="7"/>
      <c r="L80" s="43"/>
    </row>
    <row r="81" spans="1:12" s="8" customFormat="1" ht="11.25">
      <c r="A81" s="38">
        <v>69</v>
      </c>
      <c r="B81" s="36" t="s">
        <v>199</v>
      </c>
      <c r="C81" s="39" t="s">
        <v>127</v>
      </c>
      <c r="D81" s="59">
        <v>40000</v>
      </c>
      <c r="E81" s="62">
        <v>0.3041</v>
      </c>
      <c r="F81" s="57"/>
      <c r="G81" s="40">
        <f t="shared" si="1"/>
      </c>
      <c r="H81" s="50"/>
      <c r="K81" s="7"/>
      <c r="L81" s="43"/>
    </row>
    <row r="82" spans="1:12" s="8" customFormat="1" ht="11.25">
      <c r="A82" s="38">
        <v>70</v>
      </c>
      <c r="B82" s="36" t="s">
        <v>200</v>
      </c>
      <c r="C82" s="39" t="s">
        <v>127</v>
      </c>
      <c r="D82" s="59">
        <v>20000</v>
      </c>
      <c r="E82" s="62">
        <v>0.2245</v>
      </c>
      <c r="F82" s="57"/>
      <c r="G82" s="40">
        <f t="shared" si="1"/>
      </c>
      <c r="H82" s="50"/>
      <c r="K82" s="7"/>
      <c r="L82" s="43"/>
    </row>
    <row r="83" spans="1:12" s="8" customFormat="1" ht="11.25">
      <c r="A83" s="38">
        <v>71</v>
      </c>
      <c r="B83" s="36" t="s">
        <v>201</v>
      </c>
      <c r="C83" s="39" t="s">
        <v>122</v>
      </c>
      <c r="D83" s="59">
        <v>550</v>
      </c>
      <c r="E83" s="62">
        <v>14.9463</v>
      </c>
      <c r="F83" s="57"/>
      <c r="G83" s="40">
        <f t="shared" si="1"/>
      </c>
      <c r="H83" s="50"/>
      <c r="K83" s="7"/>
      <c r="L83" s="43"/>
    </row>
    <row r="84" spans="1:12" s="8" customFormat="1" ht="11.25">
      <c r="A84" s="38">
        <v>72</v>
      </c>
      <c r="B84" s="36" t="s">
        <v>202</v>
      </c>
      <c r="C84" s="39" t="s">
        <v>127</v>
      </c>
      <c r="D84" s="59">
        <v>25000</v>
      </c>
      <c r="E84" s="62">
        <v>0.9585</v>
      </c>
      <c r="F84" s="57"/>
      <c r="G84" s="40">
        <f t="shared" si="1"/>
      </c>
      <c r="H84" s="50"/>
      <c r="K84" s="7"/>
      <c r="L84" s="43"/>
    </row>
    <row r="85" spans="1:12" s="8" customFormat="1" ht="11.25">
      <c r="A85" s="38">
        <v>73</v>
      </c>
      <c r="B85" s="36" t="s">
        <v>203</v>
      </c>
      <c r="C85" s="39" t="s">
        <v>122</v>
      </c>
      <c r="D85" s="59">
        <v>5000</v>
      </c>
      <c r="E85" s="62">
        <v>5.6577</v>
      </c>
      <c r="F85" s="57"/>
      <c r="G85" s="40">
        <f t="shared" si="1"/>
      </c>
      <c r="H85" s="50"/>
      <c r="K85" s="7"/>
      <c r="L85" s="43"/>
    </row>
    <row r="86" spans="1:12" s="8" customFormat="1" ht="11.25">
      <c r="A86" s="38">
        <v>74</v>
      </c>
      <c r="B86" s="36" t="s">
        <v>204</v>
      </c>
      <c r="C86" s="39" t="s">
        <v>122</v>
      </c>
      <c r="D86" s="59">
        <v>3000</v>
      </c>
      <c r="E86" s="62">
        <v>9.352</v>
      </c>
      <c r="F86" s="57"/>
      <c r="G86" s="40">
        <f aca="true" t="shared" si="2" ref="G86:G149">IF(F86="","",IF(ISTEXT(F86),"NC",F86*D86))</f>
      </c>
      <c r="H86" s="50"/>
      <c r="K86" s="7"/>
      <c r="L86" s="43"/>
    </row>
    <row r="87" spans="1:12" s="8" customFormat="1" ht="11.25">
      <c r="A87" s="38">
        <v>75</v>
      </c>
      <c r="B87" s="36" t="s">
        <v>205</v>
      </c>
      <c r="C87" s="39" t="s">
        <v>127</v>
      </c>
      <c r="D87" s="59">
        <v>3600</v>
      </c>
      <c r="E87" s="62">
        <v>0.3559</v>
      </c>
      <c r="F87" s="57"/>
      <c r="G87" s="40">
        <f t="shared" si="2"/>
      </c>
      <c r="H87" s="50"/>
      <c r="K87" s="7"/>
      <c r="L87" s="43"/>
    </row>
    <row r="88" spans="1:12" s="8" customFormat="1" ht="11.25">
      <c r="A88" s="38">
        <v>76</v>
      </c>
      <c r="B88" s="36" t="s">
        <v>206</v>
      </c>
      <c r="C88" s="39" t="s">
        <v>132</v>
      </c>
      <c r="D88" s="59">
        <v>600</v>
      </c>
      <c r="E88" s="62">
        <v>3.527</v>
      </c>
      <c r="F88" s="57"/>
      <c r="G88" s="40">
        <f t="shared" si="2"/>
      </c>
      <c r="H88" s="50"/>
      <c r="K88" s="7"/>
      <c r="L88" s="43"/>
    </row>
    <row r="89" spans="1:12" s="8" customFormat="1" ht="11.25">
      <c r="A89" s="38">
        <v>77</v>
      </c>
      <c r="B89" s="36" t="s">
        <v>207</v>
      </c>
      <c r="C89" s="39" t="s">
        <v>129</v>
      </c>
      <c r="D89" s="59">
        <v>3500</v>
      </c>
      <c r="E89" s="62">
        <v>5.3053</v>
      </c>
      <c r="F89" s="57"/>
      <c r="G89" s="40">
        <f t="shared" si="2"/>
      </c>
      <c r="H89" s="50"/>
      <c r="K89" s="7"/>
      <c r="L89" s="43"/>
    </row>
    <row r="90" spans="1:12" s="8" customFormat="1" ht="11.25">
      <c r="A90" s="38">
        <v>78</v>
      </c>
      <c r="B90" s="36" t="s">
        <v>208</v>
      </c>
      <c r="C90" s="39" t="s">
        <v>127</v>
      </c>
      <c r="D90" s="59">
        <v>50000</v>
      </c>
      <c r="E90" s="62">
        <v>0.5799</v>
      </c>
      <c r="F90" s="57"/>
      <c r="G90" s="40">
        <f t="shared" si="2"/>
      </c>
      <c r="H90" s="50"/>
      <c r="K90" s="7"/>
      <c r="L90" s="43"/>
    </row>
    <row r="91" spans="1:12" s="8" customFormat="1" ht="11.25">
      <c r="A91" s="38">
        <v>79</v>
      </c>
      <c r="B91" s="36" t="s">
        <v>209</v>
      </c>
      <c r="C91" s="39" t="s">
        <v>127</v>
      </c>
      <c r="D91" s="59">
        <v>24000</v>
      </c>
      <c r="E91" s="62">
        <v>0.3207</v>
      </c>
      <c r="F91" s="57"/>
      <c r="G91" s="40">
        <f t="shared" si="2"/>
      </c>
      <c r="H91" s="50"/>
      <c r="K91" s="7"/>
      <c r="L91" s="43"/>
    </row>
    <row r="92" spans="1:12" s="8" customFormat="1" ht="11.25">
      <c r="A92" s="38">
        <v>80</v>
      </c>
      <c r="B92" s="36" t="s">
        <v>210</v>
      </c>
      <c r="C92" s="39" t="s">
        <v>127</v>
      </c>
      <c r="D92" s="59">
        <v>2000</v>
      </c>
      <c r="E92" s="62">
        <v>1.0274</v>
      </c>
      <c r="F92" s="57"/>
      <c r="G92" s="40">
        <f t="shared" si="2"/>
      </c>
      <c r="H92" s="50"/>
      <c r="K92" s="7"/>
      <c r="L92" s="43"/>
    </row>
    <row r="93" spans="1:12" s="8" customFormat="1" ht="22.5">
      <c r="A93" s="38">
        <v>81</v>
      </c>
      <c r="B93" s="36" t="s">
        <v>211</v>
      </c>
      <c r="C93" s="39" t="s">
        <v>212</v>
      </c>
      <c r="D93" s="59">
        <v>3000</v>
      </c>
      <c r="E93" s="62">
        <v>54.235</v>
      </c>
      <c r="F93" s="57"/>
      <c r="G93" s="40">
        <f t="shared" si="2"/>
      </c>
      <c r="H93" s="50"/>
      <c r="K93" s="7"/>
      <c r="L93" s="43"/>
    </row>
    <row r="94" spans="1:12" s="8" customFormat="1" ht="11.25">
      <c r="A94" s="38">
        <v>82</v>
      </c>
      <c r="B94" s="36" t="s">
        <v>213</v>
      </c>
      <c r="C94" s="39" t="s">
        <v>127</v>
      </c>
      <c r="D94" s="59">
        <v>10000</v>
      </c>
      <c r="E94" s="62">
        <v>0.6585</v>
      </c>
      <c r="F94" s="57"/>
      <c r="G94" s="40">
        <f t="shared" si="2"/>
      </c>
      <c r="H94" s="50"/>
      <c r="K94" s="7"/>
      <c r="L94" s="43"/>
    </row>
    <row r="95" spans="1:12" s="8" customFormat="1" ht="22.5">
      <c r="A95" s="38">
        <v>83</v>
      </c>
      <c r="B95" s="36" t="s">
        <v>214</v>
      </c>
      <c r="C95" s="39" t="s">
        <v>134</v>
      </c>
      <c r="D95" s="59">
        <v>600</v>
      </c>
      <c r="E95" s="62">
        <v>5.65</v>
      </c>
      <c r="F95" s="57"/>
      <c r="G95" s="40">
        <f t="shared" si="2"/>
      </c>
      <c r="H95" s="50"/>
      <c r="K95" s="7"/>
      <c r="L95" s="43"/>
    </row>
    <row r="96" spans="1:12" s="8" customFormat="1" ht="11.25">
      <c r="A96" s="38">
        <v>84</v>
      </c>
      <c r="B96" s="36" t="s">
        <v>215</v>
      </c>
      <c r="C96" s="39" t="s">
        <v>127</v>
      </c>
      <c r="D96" s="59">
        <v>2000</v>
      </c>
      <c r="E96" s="62">
        <v>4.982</v>
      </c>
      <c r="F96" s="57"/>
      <c r="G96" s="40">
        <f t="shared" si="2"/>
      </c>
      <c r="H96" s="50"/>
      <c r="K96" s="7"/>
      <c r="L96" s="43"/>
    </row>
    <row r="97" spans="1:12" s="8" customFormat="1" ht="11.25">
      <c r="A97" s="38">
        <v>85</v>
      </c>
      <c r="B97" s="36" t="s">
        <v>216</v>
      </c>
      <c r="C97" s="39" t="s">
        <v>122</v>
      </c>
      <c r="D97" s="59">
        <v>300</v>
      </c>
      <c r="E97" s="62">
        <v>66.2585</v>
      </c>
      <c r="F97" s="57"/>
      <c r="G97" s="40">
        <f t="shared" si="2"/>
      </c>
      <c r="H97" s="50"/>
      <c r="K97" s="7"/>
      <c r="L97" s="43"/>
    </row>
    <row r="98" spans="1:12" s="8" customFormat="1" ht="11.25">
      <c r="A98" s="38">
        <v>86</v>
      </c>
      <c r="B98" s="36" t="s">
        <v>217</v>
      </c>
      <c r="C98" s="39" t="s">
        <v>122</v>
      </c>
      <c r="D98" s="59">
        <v>15000</v>
      </c>
      <c r="E98" s="62">
        <v>0.7573</v>
      </c>
      <c r="F98" s="57"/>
      <c r="G98" s="40">
        <f t="shared" si="2"/>
      </c>
      <c r="H98" s="50"/>
      <c r="K98" s="7"/>
      <c r="L98" s="43"/>
    </row>
    <row r="99" spans="1:12" s="8" customFormat="1" ht="11.25">
      <c r="A99" s="38">
        <v>87</v>
      </c>
      <c r="B99" s="36" t="s">
        <v>218</v>
      </c>
      <c r="C99" s="39" t="s">
        <v>127</v>
      </c>
      <c r="D99" s="59">
        <v>13000</v>
      </c>
      <c r="E99" s="62">
        <v>0.1691</v>
      </c>
      <c r="F99" s="57"/>
      <c r="G99" s="40">
        <f t="shared" si="2"/>
      </c>
      <c r="H99" s="50"/>
      <c r="K99" s="7"/>
      <c r="L99" s="43"/>
    </row>
    <row r="100" spans="1:12" s="8" customFormat="1" ht="11.25">
      <c r="A100" s="38">
        <v>88</v>
      </c>
      <c r="B100" s="36" t="s">
        <v>219</v>
      </c>
      <c r="C100" s="39" t="s">
        <v>127</v>
      </c>
      <c r="D100" s="59">
        <v>143200</v>
      </c>
      <c r="E100" s="62">
        <v>0.2689</v>
      </c>
      <c r="F100" s="57"/>
      <c r="G100" s="40">
        <f t="shared" si="2"/>
      </c>
      <c r="H100" s="50"/>
      <c r="K100" s="7"/>
      <c r="L100" s="43"/>
    </row>
    <row r="101" spans="1:12" s="8" customFormat="1" ht="11.25">
      <c r="A101" s="38">
        <v>89</v>
      </c>
      <c r="B101" s="36" t="s">
        <v>220</v>
      </c>
      <c r="C101" s="39" t="s">
        <v>122</v>
      </c>
      <c r="D101" s="59">
        <v>200</v>
      </c>
      <c r="E101" s="62">
        <v>4.977</v>
      </c>
      <c r="F101" s="57"/>
      <c r="G101" s="40">
        <f t="shared" si="2"/>
      </c>
      <c r="H101" s="50"/>
      <c r="K101" s="7"/>
      <c r="L101" s="43"/>
    </row>
    <row r="102" spans="1:12" s="8" customFormat="1" ht="11.25">
      <c r="A102" s="38">
        <v>90</v>
      </c>
      <c r="B102" s="36" t="s">
        <v>221</v>
      </c>
      <c r="C102" s="39" t="s">
        <v>134</v>
      </c>
      <c r="D102" s="59">
        <v>2800</v>
      </c>
      <c r="E102" s="62">
        <v>0.3331</v>
      </c>
      <c r="F102" s="57"/>
      <c r="G102" s="40">
        <f t="shared" si="2"/>
      </c>
      <c r="H102" s="50"/>
      <c r="K102" s="7"/>
      <c r="L102" s="43"/>
    </row>
    <row r="103" spans="1:12" s="8" customFormat="1" ht="11.25">
      <c r="A103" s="38">
        <v>91</v>
      </c>
      <c r="B103" s="36" t="s">
        <v>222</v>
      </c>
      <c r="C103" s="39" t="s">
        <v>122</v>
      </c>
      <c r="D103" s="59">
        <v>3500</v>
      </c>
      <c r="E103" s="62">
        <v>2.5238</v>
      </c>
      <c r="F103" s="57"/>
      <c r="G103" s="40">
        <f t="shared" si="2"/>
      </c>
      <c r="H103" s="50"/>
      <c r="K103" s="7"/>
      <c r="L103" s="43"/>
    </row>
    <row r="104" spans="1:12" s="8" customFormat="1" ht="22.5">
      <c r="A104" s="38">
        <v>92</v>
      </c>
      <c r="B104" s="36" t="s">
        <v>223</v>
      </c>
      <c r="C104" s="39" t="s">
        <v>122</v>
      </c>
      <c r="D104" s="59">
        <v>100</v>
      </c>
      <c r="E104" s="62">
        <v>1.201</v>
      </c>
      <c r="F104" s="57"/>
      <c r="G104" s="40">
        <f t="shared" si="2"/>
      </c>
      <c r="H104" s="50"/>
      <c r="K104" s="7"/>
      <c r="L104" s="43"/>
    </row>
    <row r="105" spans="1:12" s="8" customFormat="1" ht="11.25">
      <c r="A105" s="38">
        <v>93</v>
      </c>
      <c r="B105" s="36" t="s">
        <v>224</v>
      </c>
      <c r="C105" s="39" t="s">
        <v>134</v>
      </c>
      <c r="D105" s="59">
        <v>3800</v>
      </c>
      <c r="E105" s="62">
        <v>0.4744</v>
      </c>
      <c r="F105" s="57"/>
      <c r="G105" s="40">
        <f t="shared" si="2"/>
      </c>
      <c r="H105" s="50"/>
      <c r="K105" s="7"/>
      <c r="L105" s="43"/>
    </row>
    <row r="106" spans="1:12" s="8" customFormat="1" ht="22.5">
      <c r="A106" s="38">
        <v>94</v>
      </c>
      <c r="B106" s="36" t="s">
        <v>225</v>
      </c>
      <c r="C106" s="39" t="s">
        <v>134</v>
      </c>
      <c r="D106" s="59">
        <v>500</v>
      </c>
      <c r="E106" s="62">
        <v>3.45</v>
      </c>
      <c r="F106" s="57"/>
      <c r="G106" s="40">
        <f t="shared" si="2"/>
      </c>
      <c r="H106" s="50"/>
      <c r="K106" s="7"/>
      <c r="L106" s="43"/>
    </row>
    <row r="107" spans="1:12" s="8" customFormat="1" ht="22.5">
      <c r="A107" s="38">
        <v>95</v>
      </c>
      <c r="B107" s="36" t="s">
        <v>226</v>
      </c>
      <c r="C107" s="39" t="s">
        <v>227</v>
      </c>
      <c r="D107" s="59">
        <v>400</v>
      </c>
      <c r="E107" s="62">
        <v>0.637</v>
      </c>
      <c r="F107" s="57"/>
      <c r="G107" s="40">
        <f t="shared" si="2"/>
      </c>
      <c r="H107" s="50"/>
      <c r="K107" s="7"/>
      <c r="L107" s="43"/>
    </row>
    <row r="108" spans="1:12" s="8" customFormat="1" ht="11.25">
      <c r="A108" s="38">
        <v>96</v>
      </c>
      <c r="B108" s="36" t="s">
        <v>228</v>
      </c>
      <c r="C108" s="39" t="s">
        <v>122</v>
      </c>
      <c r="D108" s="59">
        <v>20</v>
      </c>
      <c r="E108" s="62">
        <v>14.96</v>
      </c>
      <c r="F108" s="57"/>
      <c r="G108" s="40">
        <f t="shared" si="2"/>
      </c>
      <c r="H108" s="50"/>
      <c r="K108" s="7"/>
      <c r="L108" s="43"/>
    </row>
    <row r="109" spans="1:12" s="8" customFormat="1" ht="11.25">
      <c r="A109" s="38">
        <v>97</v>
      </c>
      <c r="B109" s="36" t="s">
        <v>229</v>
      </c>
      <c r="C109" s="39" t="s">
        <v>122</v>
      </c>
      <c r="D109" s="59">
        <v>600</v>
      </c>
      <c r="E109" s="62">
        <v>4.2641</v>
      </c>
      <c r="F109" s="57"/>
      <c r="G109" s="40">
        <f t="shared" si="2"/>
      </c>
      <c r="H109" s="50"/>
      <c r="K109" s="7"/>
      <c r="L109" s="43"/>
    </row>
    <row r="110" spans="1:12" s="8" customFormat="1" ht="11.25">
      <c r="A110" s="38">
        <v>98</v>
      </c>
      <c r="B110" s="36" t="s">
        <v>230</v>
      </c>
      <c r="C110" s="39" t="s">
        <v>122</v>
      </c>
      <c r="D110" s="59">
        <v>600</v>
      </c>
      <c r="E110" s="62">
        <v>2.4755</v>
      </c>
      <c r="F110" s="57"/>
      <c r="G110" s="40">
        <f t="shared" si="2"/>
      </c>
      <c r="H110" s="50"/>
      <c r="K110" s="7"/>
      <c r="L110" s="43"/>
    </row>
    <row r="111" spans="1:12" s="8" customFormat="1" ht="11.25">
      <c r="A111" s="38">
        <v>99</v>
      </c>
      <c r="B111" s="36" t="s">
        <v>231</v>
      </c>
      <c r="C111" s="39" t="s">
        <v>127</v>
      </c>
      <c r="D111" s="59">
        <v>40000</v>
      </c>
      <c r="E111" s="62">
        <v>0.6243</v>
      </c>
      <c r="F111" s="57"/>
      <c r="G111" s="40">
        <f t="shared" si="2"/>
      </c>
      <c r="H111" s="50"/>
      <c r="K111" s="7"/>
      <c r="L111" s="43"/>
    </row>
    <row r="112" spans="1:12" s="8" customFormat="1" ht="11.25">
      <c r="A112" s="38">
        <v>100</v>
      </c>
      <c r="B112" s="36" t="s">
        <v>232</v>
      </c>
      <c r="C112" s="39" t="s">
        <v>134</v>
      </c>
      <c r="D112" s="59">
        <v>400</v>
      </c>
      <c r="E112" s="62">
        <v>2.2385</v>
      </c>
      <c r="F112" s="57"/>
      <c r="G112" s="40">
        <f t="shared" si="2"/>
      </c>
      <c r="H112" s="50"/>
      <c r="K112" s="7"/>
      <c r="L112" s="43"/>
    </row>
    <row r="113" spans="1:12" s="8" customFormat="1" ht="11.25">
      <c r="A113" s="38">
        <v>101</v>
      </c>
      <c r="B113" s="36" t="s">
        <v>233</v>
      </c>
      <c r="C113" s="39" t="s">
        <v>127</v>
      </c>
      <c r="D113" s="59">
        <v>101600</v>
      </c>
      <c r="E113" s="62">
        <v>0.2639</v>
      </c>
      <c r="F113" s="57"/>
      <c r="G113" s="40">
        <f t="shared" si="2"/>
      </c>
      <c r="H113" s="50"/>
      <c r="K113" s="7"/>
      <c r="L113" s="43"/>
    </row>
    <row r="114" spans="1:12" s="8" customFormat="1" ht="11.25">
      <c r="A114" s="38">
        <v>102</v>
      </c>
      <c r="B114" s="36" t="s">
        <v>234</v>
      </c>
      <c r="C114" s="39" t="s">
        <v>235</v>
      </c>
      <c r="D114" s="59">
        <v>500</v>
      </c>
      <c r="E114" s="62">
        <v>3.874</v>
      </c>
      <c r="F114" s="57"/>
      <c r="G114" s="40">
        <f t="shared" si="2"/>
      </c>
      <c r="H114" s="50"/>
      <c r="K114" s="7"/>
      <c r="L114" s="43"/>
    </row>
    <row r="115" spans="1:12" s="8" customFormat="1" ht="11.25">
      <c r="A115" s="38">
        <v>103</v>
      </c>
      <c r="B115" s="36" t="s">
        <v>236</v>
      </c>
      <c r="C115" s="39" t="s">
        <v>127</v>
      </c>
      <c r="D115" s="59">
        <v>54400</v>
      </c>
      <c r="E115" s="62">
        <v>0.2646</v>
      </c>
      <c r="F115" s="57"/>
      <c r="G115" s="40">
        <f t="shared" si="2"/>
      </c>
      <c r="H115" s="50"/>
      <c r="K115" s="7"/>
      <c r="L115" s="43"/>
    </row>
    <row r="116" spans="1:12" s="8" customFormat="1" ht="22.5">
      <c r="A116" s="38">
        <v>104</v>
      </c>
      <c r="B116" s="36" t="s">
        <v>237</v>
      </c>
      <c r="C116" s="39" t="s">
        <v>122</v>
      </c>
      <c r="D116" s="59">
        <v>30</v>
      </c>
      <c r="E116" s="62">
        <v>12.4153</v>
      </c>
      <c r="F116" s="57"/>
      <c r="G116" s="40">
        <f t="shared" si="2"/>
      </c>
      <c r="H116" s="50"/>
      <c r="K116" s="7"/>
      <c r="L116" s="43"/>
    </row>
    <row r="117" spans="1:12" s="8" customFormat="1" ht="22.5">
      <c r="A117" s="38">
        <v>105</v>
      </c>
      <c r="B117" s="36" t="s">
        <v>238</v>
      </c>
      <c r="C117" s="39" t="s">
        <v>129</v>
      </c>
      <c r="D117" s="59">
        <v>400</v>
      </c>
      <c r="E117" s="62">
        <v>52.8165</v>
      </c>
      <c r="F117" s="57"/>
      <c r="G117" s="40">
        <f t="shared" si="2"/>
      </c>
      <c r="H117" s="50"/>
      <c r="K117" s="7"/>
      <c r="L117" s="43"/>
    </row>
    <row r="118" spans="1:12" s="8" customFormat="1" ht="11.25">
      <c r="A118" s="38">
        <v>106</v>
      </c>
      <c r="B118" s="36" t="s">
        <v>239</v>
      </c>
      <c r="C118" s="39" t="s">
        <v>127</v>
      </c>
      <c r="D118" s="59">
        <v>10000</v>
      </c>
      <c r="E118" s="62">
        <v>0.376</v>
      </c>
      <c r="F118" s="57"/>
      <c r="G118" s="40">
        <f t="shared" si="2"/>
      </c>
      <c r="H118" s="50"/>
      <c r="K118" s="7"/>
      <c r="L118" s="43"/>
    </row>
    <row r="119" spans="1:12" s="8" customFormat="1" ht="22.5">
      <c r="A119" s="38">
        <v>107</v>
      </c>
      <c r="B119" s="36" t="s">
        <v>240</v>
      </c>
      <c r="C119" s="39" t="s">
        <v>127</v>
      </c>
      <c r="D119" s="59">
        <v>15000</v>
      </c>
      <c r="E119" s="62">
        <v>0.3322</v>
      </c>
      <c r="F119" s="57"/>
      <c r="G119" s="40">
        <f t="shared" si="2"/>
      </c>
      <c r="H119" s="50"/>
      <c r="K119" s="7"/>
      <c r="L119" s="43"/>
    </row>
    <row r="120" spans="1:12" s="8" customFormat="1" ht="11.25">
      <c r="A120" s="38">
        <v>108</v>
      </c>
      <c r="B120" s="36" t="s">
        <v>241</v>
      </c>
      <c r="C120" s="39" t="s">
        <v>127</v>
      </c>
      <c r="D120" s="59">
        <v>7200</v>
      </c>
      <c r="E120" s="62">
        <v>1.1987</v>
      </c>
      <c r="F120" s="57"/>
      <c r="G120" s="40">
        <f t="shared" si="2"/>
      </c>
      <c r="H120" s="50"/>
      <c r="K120" s="7"/>
      <c r="L120" s="43"/>
    </row>
    <row r="121" spans="1:12" s="8" customFormat="1" ht="11.25">
      <c r="A121" s="38">
        <v>109</v>
      </c>
      <c r="B121" s="36" t="s">
        <v>242</v>
      </c>
      <c r="C121" s="39" t="s">
        <v>127</v>
      </c>
      <c r="D121" s="59">
        <v>5400</v>
      </c>
      <c r="E121" s="62">
        <v>2.2673</v>
      </c>
      <c r="F121" s="57"/>
      <c r="G121" s="40">
        <f t="shared" si="2"/>
      </c>
      <c r="H121" s="50"/>
      <c r="K121" s="7"/>
      <c r="L121" s="43"/>
    </row>
    <row r="122" spans="1:12" s="8" customFormat="1" ht="11.25">
      <c r="A122" s="38">
        <v>110</v>
      </c>
      <c r="B122" s="36" t="s">
        <v>243</v>
      </c>
      <c r="C122" s="39" t="s">
        <v>127</v>
      </c>
      <c r="D122" s="59">
        <v>400</v>
      </c>
      <c r="E122" s="62">
        <v>0.177</v>
      </c>
      <c r="F122" s="57"/>
      <c r="G122" s="40">
        <f t="shared" si="2"/>
      </c>
      <c r="H122" s="50"/>
      <c r="K122" s="7"/>
      <c r="L122" s="43"/>
    </row>
    <row r="123" spans="1:12" s="8" customFormat="1" ht="11.25">
      <c r="A123" s="38">
        <v>111</v>
      </c>
      <c r="B123" s="36" t="s">
        <v>244</v>
      </c>
      <c r="C123" s="39" t="s">
        <v>127</v>
      </c>
      <c r="D123" s="59">
        <v>14000</v>
      </c>
      <c r="E123" s="62">
        <v>0.2969</v>
      </c>
      <c r="F123" s="57"/>
      <c r="G123" s="40">
        <f t="shared" si="2"/>
      </c>
      <c r="H123" s="50"/>
      <c r="K123" s="7"/>
      <c r="L123" s="43"/>
    </row>
    <row r="124" spans="1:12" s="8" customFormat="1" ht="11.25">
      <c r="A124" s="38">
        <v>112</v>
      </c>
      <c r="B124" s="36" t="s">
        <v>245</v>
      </c>
      <c r="C124" s="39" t="s">
        <v>134</v>
      </c>
      <c r="D124" s="59">
        <v>300</v>
      </c>
      <c r="E124" s="62">
        <v>1.6186</v>
      </c>
      <c r="F124" s="57"/>
      <c r="G124" s="40">
        <f t="shared" si="2"/>
      </c>
      <c r="H124" s="50"/>
      <c r="K124" s="7"/>
      <c r="L124" s="43"/>
    </row>
    <row r="125" spans="1:12" s="8" customFormat="1" ht="11.25">
      <c r="A125" s="38">
        <v>113</v>
      </c>
      <c r="B125" s="36" t="s">
        <v>246</v>
      </c>
      <c r="C125" s="39" t="s">
        <v>127</v>
      </c>
      <c r="D125" s="59">
        <v>12000</v>
      </c>
      <c r="E125" s="62">
        <v>0.3414</v>
      </c>
      <c r="F125" s="57"/>
      <c r="G125" s="40">
        <f t="shared" si="2"/>
      </c>
      <c r="H125" s="50"/>
      <c r="K125" s="7"/>
      <c r="L125" s="43"/>
    </row>
    <row r="126" spans="1:12" s="8" customFormat="1" ht="22.5">
      <c r="A126" s="38">
        <v>114</v>
      </c>
      <c r="B126" s="36" t="s">
        <v>247</v>
      </c>
      <c r="C126" s="39" t="s">
        <v>122</v>
      </c>
      <c r="D126" s="59">
        <v>100</v>
      </c>
      <c r="E126" s="62">
        <v>9.8349</v>
      </c>
      <c r="F126" s="57"/>
      <c r="G126" s="40">
        <f t="shared" si="2"/>
      </c>
      <c r="H126" s="50"/>
      <c r="K126" s="7"/>
      <c r="L126" s="43"/>
    </row>
    <row r="127" spans="1:12" s="8" customFormat="1" ht="11.25">
      <c r="A127" s="38">
        <v>115</v>
      </c>
      <c r="B127" s="36" t="s">
        <v>248</v>
      </c>
      <c r="C127" s="39" t="s">
        <v>129</v>
      </c>
      <c r="D127" s="59">
        <v>150</v>
      </c>
      <c r="E127" s="62">
        <v>95.8486</v>
      </c>
      <c r="F127" s="57"/>
      <c r="G127" s="40">
        <f t="shared" si="2"/>
      </c>
      <c r="H127" s="50"/>
      <c r="K127" s="7"/>
      <c r="L127" s="43"/>
    </row>
    <row r="128" spans="1:12" s="8" customFormat="1" ht="11.25">
      <c r="A128" s="38">
        <v>116</v>
      </c>
      <c r="B128" s="36" t="s">
        <v>249</v>
      </c>
      <c r="C128" s="39" t="s">
        <v>127</v>
      </c>
      <c r="D128" s="59">
        <v>12000</v>
      </c>
      <c r="E128" s="62">
        <v>0.3838</v>
      </c>
      <c r="F128" s="57"/>
      <c r="G128" s="40">
        <f t="shared" si="2"/>
      </c>
      <c r="H128" s="50"/>
      <c r="K128" s="7"/>
      <c r="L128" s="43"/>
    </row>
    <row r="129" spans="1:12" s="8" customFormat="1" ht="11.25">
      <c r="A129" s="38">
        <v>117</v>
      </c>
      <c r="B129" s="36" t="s">
        <v>250</v>
      </c>
      <c r="C129" s="39" t="s">
        <v>134</v>
      </c>
      <c r="D129" s="59">
        <v>200</v>
      </c>
      <c r="E129" s="62">
        <v>15.6731</v>
      </c>
      <c r="F129" s="57"/>
      <c r="G129" s="40">
        <f t="shared" si="2"/>
      </c>
      <c r="H129" s="50"/>
      <c r="K129" s="7"/>
      <c r="L129" s="43"/>
    </row>
    <row r="130" spans="1:12" s="8" customFormat="1" ht="11.25">
      <c r="A130" s="38">
        <v>118</v>
      </c>
      <c r="B130" s="36" t="s">
        <v>251</v>
      </c>
      <c r="C130" s="39" t="s">
        <v>134</v>
      </c>
      <c r="D130" s="59">
        <v>300</v>
      </c>
      <c r="E130" s="62">
        <v>1.7413</v>
      </c>
      <c r="F130" s="57"/>
      <c r="G130" s="40">
        <f t="shared" si="2"/>
      </c>
      <c r="H130" s="50"/>
      <c r="K130" s="7"/>
      <c r="L130" s="43"/>
    </row>
    <row r="131" spans="1:12" s="8" customFormat="1" ht="11.25">
      <c r="A131" s="38">
        <v>119</v>
      </c>
      <c r="B131" s="36" t="s">
        <v>252</v>
      </c>
      <c r="C131" s="39" t="s">
        <v>127</v>
      </c>
      <c r="D131" s="59">
        <v>1000</v>
      </c>
      <c r="E131" s="62">
        <v>1.766</v>
      </c>
      <c r="F131" s="57"/>
      <c r="G131" s="40">
        <f t="shared" si="2"/>
      </c>
      <c r="H131" s="50"/>
      <c r="K131" s="7"/>
      <c r="L131" s="43"/>
    </row>
    <row r="132" spans="1:12" s="8" customFormat="1" ht="11.25">
      <c r="A132" s="38">
        <v>120</v>
      </c>
      <c r="B132" s="36" t="s">
        <v>253</v>
      </c>
      <c r="C132" s="39" t="s">
        <v>134</v>
      </c>
      <c r="D132" s="59">
        <v>400</v>
      </c>
      <c r="E132" s="62">
        <v>1.245</v>
      </c>
      <c r="F132" s="57"/>
      <c r="G132" s="40">
        <f t="shared" si="2"/>
      </c>
      <c r="H132" s="50"/>
      <c r="K132" s="7"/>
      <c r="L132" s="43"/>
    </row>
    <row r="133" spans="1:12" s="8" customFormat="1" ht="11.25">
      <c r="A133" s="38">
        <v>121</v>
      </c>
      <c r="B133" s="36" t="s">
        <v>254</v>
      </c>
      <c r="C133" s="39" t="s">
        <v>127</v>
      </c>
      <c r="D133" s="59">
        <v>86000</v>
      </c>
      <c r="E133" s="62">
        <v>0.1255</v>
      </c>
      <c r="F133" s="57"/>
      <c r="G133" s="40">
        <f t="shared" si="2"/>
      </c>
      <c r="H133" s="50"/>
      <c r="K133" s="7"/>
      <c r="L133" s="43"/>
    </row>
    <row r="134" spans="1:12" s="8" customFormat="1" ht="11.25">
      <c r="A134" s="38">
        <v>122</v>
      </c>
      <c r="B134" s="36" t="s">
        <v>255</v>
      </c>
      <c r="C134" s="39" t="s">
        <v>134</v>
      </c>
      <c r="D134" s="59">
        <v>200</v>
      </c>
      <c r="E134" s="62">
        <v>4.9371</v>
      </c>
      <c r="F134" s="57"/>
      <c r="G134" s="40">
        <f t="shared" si="2"/>
      </c>
      <c r="H134" s="50"/>
      <c r="K134" s="7"/>
      <c r="L134" s="43"/>
    </row>
    <row r="135" spans="1:12" s="8" customFormat="1" ht="11.25">
      <c r="A135" s="38">
        <v>123</v>
      </c>
      <c r="B135" s="36" t="s">
        <v>256</v>
      </c>
      <c r="C135" s="39" t="s">
        <v>127</v>
      </c>
      <c r="D135" s="59">
        <v>1000</v>
      </c>
      <c r="E135" s="62">
        <v>0.2555</v>
      </c>
      <c r="F135" s="57"/>
      <c r="G135" s="40">
        <f t="shared" si="2"/>
      </c>
      <c r="H135" s="50"/>
      <c r="K135" s="7"/>
      <c r="L135" s="43"/>
    </row>
    <row r="136" spans="1:12" s="8" customFormat="1" ht="11.25">
      <c r="A136" s="38">
        <v>124</v>
      </c>
      <c r="B136" s="36" t="s">
        <v>257</v>
      </c>
      <c r="C136" s="39" t="s">
        <v>127</v>
      </c>
      <c r="D136" s="59">
        <v>1000</v>
      </c>
      <c r="E136" s="62">
        <v>0.3415</v>
      </c>
      <c r="F136" s="57"/>
      <c r="G136" s="40">
        <f t="shared" si="2"/>
      </c>
      <c r="H136" s="50"/>
      <c r="K136" s="7"/>
      <c r="L136" s="43"/>
    </row>
    <row r="137" spans="1:12" s="8" customFormat="1" ht="11.25">
      <c r="A137" s="38">
        <v>125</v>
      </c>
      <c r="B137" s="36" t="s">
        <v>258</v>
      </c>
      <c r="C137" s="39" t="s">
        <v>127</v>
      </c>
      <c r="D137" s="59">
        <v>31600</v>
      </c>
      <c r="E137" s="62">
        <v>0.3344</v>
      </c>
      <c r="F137" s="57"/>
      <c r="G137" s="40">
        <f t="shared" si="2"/>
      </c>
      <c r="H137" s="50"/>
      <c r="K137" s="7"/>
      <c r="L137" s="43"/>
    </row>
    <row r="138" spans="1:12" s="8" customFormat="1" ht="11.25">
      <c r="A138" s="38">
        <v>126</v>
      </c>
      <c r="B138" s="36" t="s">
        <v>259</v>
      </c>
      <c r="C138" s="39" t="s">
        <v>122</v>
      </c>
      <c r="D138" s="59">
        <v>100</v>
      </c>
      <c r="E138" s="62">
        <v>16.26</v>
      </c>
      <c r="F138" s="57"/>
      <c r="G138" s="40">
        <f t="shared" si="2"/>
      </c>
      <c r="H138" s="50"/>
      <c r="K138" s="7"/>
      <c r="L138" s="43"/>
    </row>
    <row r="139" spans="1:12" s="8" customFormat="1" ht="11.25">
      <c r="A139" s="38">
        <v>127</v>
      </c>
      <c r="B139" s="36" t="s">
        <v>260</v>
      </c>
      <c r="C139" s="39" t="s">
        <v>132</v>
      </c>
      <c r="D139" s="59">
        <v>100</v>
      </c>
      <c r="E139" s="62">
        <v>4.4893</v>
      </c>
      <c r="F139" s="57"/>
      <c r="G139" s="40">
        <f t="shared" si="2"/>
      </c>
      <c r="H139" s="50"/>
      <c r="K139" s="7"/>
      <c r="L139" s="43"/>
    </row>
    <row r="140" spans="1:12" s="8" customFormat="1" ht="11.25">
      <c r="A140" s="38">
        <v>128</v>
      </c>
      <c r="B140" s="36" t="s">
        <v>261</v>
      </c>
      <c r="C140" s="39" t="s">
        <v>134</v>
      </c>
      <c r="D140" s="59">
        <v>2000</v>
      </c>
      <c r="E140" s="62">
        <v>2.92</v>
      </c>
      <c r="F140" s="57"/>
      <c r="G140" s="40">
        <f t="shared" si="2"/>
      </c>
      <c r="H140" s="50"/>
      <c r="K140" s="7"/>
      <c r="L140" s="43"/>
    </row>
    <row r="141" spans="1:12" s="8" customFormat="1" ht="11.25">
      <c r="A141" s="38">
        <v>129</v>
      </c>
      <c r="B141" s="36" t="s">
        <v>262</v>
      </c>
      <c r="C141" s="39" t="s">
        <v>134</v>
      </c>
      <c r="D141" s="59">
        <v>300</v>
      </c>
      <c r="E141" s="62">
        <v>4.0769</v>
      </c>
      <c r="F141" s="57"/>
      <c r="G141" s="40">
        <f t="shared" si="2"/>
      </c>
      <c r="H141" s="50"/>
      <c r="K141" s="7"/>
      <c r="L141" s="43"/>
    </row>
    <row r="142" spans="1:12" s="8" customFormat="1" ht="22.5">
      <c r="A142" s="38">
        <v>130</v>
      </c>
      <c r="B142" s="36" t="s">
        <v>263</v>
      </c>
      <c r="C142" s="39" t="s">
        <v>134</v>
      </c>
      <c r="D142" s="59">
        <v>100</v>
      </c>
      <c r="E142" s="62">
        <v>1.1774</v>
      </c>
      <c r="F142" s="57"/>
      <c r="G142" s="40">
        <f t="shared" si="2"/>
      </c>
      <c r="H142" s="50"/>
      <c r="K142" s="7"/>
      <c r="L142" s="43"/>
    </row>
    <row r="143" spans="1:12" s="8" customFormat="1" ht="11.25">
      <c r="A143" s="38">
        <v>131</v>
      </c>
      <c r="B143" s="36" t="s">
        <v>264</v>
      </c>
      <c r="C143" s="39" t="s">
        <v>132</v>
      </c>
      <c r="D143" s="59">
        <v>200</v>
      </c>
      <c r="E143" s="62">
        <v>10.0083</v>
      </c>
      <c r="F143" s="57"/>
      <c r="G143" s="40">
        <f t="shared" si="2"/>
      </c>
      <c r="H143" s="50"/>
      <c r="K143" s="7"/>
      <c r="L143" s="43"/>
    </row>
    <row r="144" spans="1:12" s="8" customFormat="1" ht="22.5">
      <c r="A144" s="38">
        <v>132</v>
      </c>
      <c r="B144" s="36" t="s">
        <v>265</v>
      </c>
      <c r="C144" s="39" t="s">
        <v>134</v>
      </c>
      <c r="D144" s="59">
        <v>500</v>
      </c>
      <c r="E144" s="62">
        <v>5.3187</v>
      </c>
      <c r="F144" s="57"/>
      <c r="G144" s="40">
        <f t="shared" si="2"/>
      </c>
      <c r="H144" s="50"/>
      <c r="K144" s="7"/>
      <c r="L144" s="43"/>
    </row>
    <row r="145" spans="1:12" s="8" customFormat="1" ht="11.25">
      <c r="A145" s="38">
        <v>133</v>
      </c>
      <c r="B145" s="36" t="s">
        <v>266</v>
      </c>
      <c r="C145" s="39" t="s">
        <v>127</v>
      </c>
      <c r="D145" s="59">
        <v>2400</v>
      </c>
      <c r="E145" s="62">
        <v>1.1179</v>
      </c>
      <c r="F145" s="57"/>
      <c r="G145" s="40">
        <f t="shared" si="2"/>
      </c>
      <c r="H145" s="50"/>
      <c r="K145" s="7"/>
      <c r="L145" s="43"/>
    </row>
    <row r="146" spans="1:12" s="8" customFormat="1" ht="11.25">
      <c r="A146" s="38">
        <v>134</v>
      </c>
      <c r="B146" s="36" t="s">
        <v>267</v>
      </c>
      <c r="C146" s="39" t="s">
        <v>127</v>
      </c>
      <c r="D146" s="59">
        <v>100000</v>
      </c>
      <c r="E146" s="62">
        <v>0.1293</v>
      </c>
      <c r="F146" s="57"/>
      <c r="G146" s="40">
        <f t="shared" si="2"/>
      </c>
      <c r="H146" s="50"/>
      <c r="K146" s="7"/>
      <c r="L146" s="43"/>
    </row>
    <row r="147" spans="1:12" s="8" customFormat="1" ht="11.25">
      <c r="A147" s="38">
        <v>135</v>
      </c>
      <c r="B147" s="36" t="s">
        <v>268</v>
      </c>
      <c r="C147" s="39" t="s">
        <v>127</v>
      </c>
      <c r="D147" s="59">
        <v>250000</v>
      </c>
      <c r="E147" s="62">
        <v>0.1258</v>
      </c>
      <c r="F147" s="57"/>
      <c r="G147" s="40">
        <f t="shared" si="2"/>
      </c>
      <c r="H147" s="50"/>
      <c r="K147" s="7"/>
      <c r="L147" s="43"/>
    </row>
    <row r="148" spans="1:12" s="8" customFormat="1" ht="11.25">
      <c r="A148" s="38">
        <v>136</v>
      </c>
      <c r="B148" s="36" t="s">
        <v>269</v>
      </c>
      <c r="C148" s="39" t="s">
        <v>127</v>
      </c>
      <c r="D148" s="59">
        <v>10000</v>
      </c>
      <c r="E148" s="62">
        <v>1.056</v>
      </c>
      <c r="F148" s="57"/>
      <c r="G148" s="40">
        <f t="shared" si="2"/>
      </c>
      <c r="H148" s="50"/>
      <c r="K148" s="7"/>
      <c r="L148" s="43"/>
    </row>
    <row r="149" spans="1:12" s="8" customFormat="1" ht="11.25">
      <c r="A149" s="38">
        <v>137</v>
      </c>
      <c r="B149" s="36" t="s">
        <v>270</v>
      </c>
      <c r="C149" s="39" t="s">
        <v>134</v>
      </c>
      <c r="D149" s="59">
        <v>3000</v>
      </c>
      <c r="E149" s="62">
        <v>0.5977</v>
      </c>
      <c r="F149" s="57"/>
      <c r="G149" s="40">
        <f t="shared" si="2"/>
      </c>
      <c r="H149" s="50"/>
      <c r="K149" s="7"/>
      <c r="L149" s="43"/>
    </row>
    <row r="150" spans="1:12" s="8" customFormat="1" ht="11.25">
      <c r="A150" s="38">
        <v>138</v>
      </c>
      <c r="B150" s="36" t="s">
        <v>271</v>
      </c>
      <c r="C150" s="39" t="s">
        <v>134</v>
      </c>
      <c r="D150" s="59">
        <v>200</v>
      </c>
      <c r="E150" s="62">
        <v>12.8777</v>
      </c>
      <c r="F150" s="57"/>
      <c r="G150" s="40">
        <f aca="true" t="shared" si="3" ref="G150:G213">IF(F150="","",IF(ISTEXT(F150),"NC",F150*D150))</f>
      </c>
      <c r="H150" s="50"/>
      <c r="K150" s="7"/>
      <c r="L150" s="43"/>
    </row>
    <row r="151" spans="1:12" s="8" customFormat="1" ht="11.25">
      <c r="A151" s="38">
        <v>139</v>
      </c>
      <c r="B151" s="36" t="s">
        <v>272</v>
      </c>
      <c r="C151" s="39" t="s">
        <v>134</v>
      </c>
      <c r="D151" s="59">
        <v>50</v>
      </c>
      <c r="E151" s="62">
        <v>9.957</v>
      </c>
      <c r="F151" s="57"/>
      <c r="G151" s="40">
        <f t="shared" si="3"/>
      </c>
      <c r="H151" s="50"/>
      <c r="K151" s="7"/>
      <c r="L151" s="43"/>
    </row>
    <row r="152" spans="1:12" s="8" customFormat="1" ht="11.25">
      <c r="A152" s="38">
        <v>140</v>
      </c>
      <c r="B152" s="36" t="s">
        <v>273</v>
      </c>
      <c r="C152" s="39" t="s">
        <v>127</v>
      </c>
      <c r="D152" s="59">
        <v>4800</v>
      </c>
      <c r="E152" s="62">
        <v>0.437</v>
      </c>
      <c r="F152" s="57"/>
      <c r="G152" s="40">
        <f t="shared" si="3"/>
      </c>
      <c r="H152" s="50"/>
      <c r="K152" s="7"/>
      <c r="L152" s="43"/>
    </row>
    <row r="153" spans="1:12" s="8" customFormat="1" ht="11.25">
      <c r="A153" s="38">
        <v>141</v>
      </c>
      <c r="B153" s="36" t="s">
        <v>274</v>
      </c>
      <c r="C153" s="39" t="s">
        <v>127</v>
      </c>
      <c r="D153" s="59">
        <v>3600</v>
      </c>
      <c r="E153" s="62">
        <v>0.873</v>
      </c>
      <c r="F153" s="57"/>
      <c r="G153" s="40">
        <f t="shared" si="3"/>
      </c>
      <c r="H153" s="50"/>
      <c r="K153" s="7"/>
      <c r="L153" s="43"/>
    </row>
    <row r="154" spans="1:12" s="8" customFormat="1" ht="11.25">
      <c r="A154" s="38">
        <v>142</v>
      </c>
      <c r="B154" s="36" t="s">
        <v>275</v>
      </c>
      <c r="C154" s="39" t="s">
        <v>127</v>
      </c>
      <c r="D154" s="59">
        <v>7200</v>
      </c>
      <c r="E154" s="62">
        <v>0.5963</v>
      </c>
      <c r="F154" s="57"/>
      <c r="G154" s="40">
        <f t="shared" si="3"/>
      </c>
      <c r="H154" s="50"/>
      <c r="K154" s="7"/>
      <c r="L154" s="43"/>
    </row>
    <row r="155" spans="1:12" s="8" customFormat="1" ht="11.25">
      <c r="A155" s="38">
        <v>143</v>
      </c>
      <c r="B155" s="36" t="s">
        <v>276</v>
      </c>
      <c r="C155" s="39" t="s">
        <v>134</v>
      </c>
      <c r="D155" s="59">
        <v>3600</v>
      </c>
      <c r="E155" s="62">
        <v>29.5512</v>
      </c>
      <c r="F155" s="57"/>
      <c r="G155" s="40">
        <f t="shared" si="3"/>
      </c>
      <c r="H155" s="50"/>
      <c r="K155" s="7"/>
      <c r="L155" s="43"/>
    </row>
    <row r="156" spans="1:12" s="8" customFormat="1" ht="11.25">
      <c r="A156" s="38">
        <v>144</v>
      </c>
      <c r="B156" s="36" t="s">
        <v>277</v>
      </c>
      <c r="C156" s="39" t="s">
        <v>127</v>
      </c>
      <c r="D156" s="59">
        <v>15700</v>
      </c>
      <c r="E156" s="62">
        <v>0.6817</v>
      </c>
      <c r="F156" s="57"/>
      <c r="G156" s="40">
        <f t="shared" si="3"/>
      </c>
      <c r="H156" s="50"/>
      <c r="K156" s="7"/>
      <c r="L156" s="43"/>
    </row>
    <row r="157" spans="1:12" s="8" customFormat="1" ht="11.25">
      <c r="A157" s="38">
        <v>145</v>
      </c>
      <c r="B157" s="36" t="s">
        <v>278</v>
      </c>
      <c r="C157" s="39" t="s">
        <v>134</v>
      </c>
      <c r="D157" s="59">
        <v>300</v>
      </c>
      <c r="E157" s="62">
        <v>3.0492</v>
      </c>
      <c r="F157" s="57"/>
      <c r="G157" s="40">
        <f t="shared" si="3"/>
      </c>
      <c r="H157" s="50"/>
      <c r="K157" s="7"/>
      <c r="L157" s="43"/>
    </row>
    <row r="158" spans="1:12" s="8" customFormat="1" ht="11.25">
      <c r="A158" s="38">
        <v>146</v>
      </c>
      <c r="B158" s="36" t="s">
        <v>279</v>
      </c>
      <c r="C158" s="39" t="s">
        <v>127</v>
      </c>
      <c r="D158" s="59">
        <v>60000</v>
      </c>
      <c r="E158" s="62">
        <v>0.2568</v>
      </c>
      <c r="F158" s="57"/>
      <c r="G158" s="40">
        <f t="shared" si="3"/>
      </c>
      <c r="H158" s="50"/>
      <c r="K158" s="7"/>
      <c r="L158" s="43"/>
    </row>
    <row r="159" spans="1:12" s="8" customFormat="1" ht="11.25">
      <c r="A159" s="38">
        <v>147</v>
      </c>
      <c r="B159" s="36" t="s">
        <v>280</v>
      </c>
      <c r="C159" s="39" t="s">
        <v>134</v>
      </c>
      <c r="D159" s="59">
        <v>2000</v>
      </c>
      <c r="E159" s="62">
        <v>2.2648</v>
      </c>
      <c r="F159" s="57"/>
      <c r="G159" s="40">
        <f t="shared" si="3"/>
      </c>
      <c r="H159" s="50"/>
      <c r="K159" s="7"/>
      <c r="L159" s="43"/>
    </row>
    <row r="160" spans="1:12" s="8" customFormat="1" ht="11.25">
      <c r="A160" s="38">
        <v>148</v>
      </c>
      <c r="B160" s="36" t="s">
        <v>281</v>
      </c>
      <c r="C160" s="39" t="s">
        <v>127</v>
      </c>
      <c r="D160" s="59">
        <v>115000</v>
      </c>
      <c r="E160" s="62">
        <v>0.0857</v>
      </c>
      <c r="F160" s="57"/>
      <c r="G160" s="40">
        <f t="shared" si="3"/>
      </c>
      <c r="H160" s="50"/>
      <c r="K160" s="7"/>
      <c r="L160" s="43"/>
    </row>
    <row r="161" spans="1:12" s="8" customFormat="1" ht="11.25">
      <c r="A161" s="38">
        <v>149</v>
      </c>
      <c r="B161" s="36" t="s">
        <v>282</v>
      </c>
      <c r="C161" s="39" t="s">
        <v>127</v>
      </c>
      <c r="D161" s="59">
        <v>20000</v>
      </c>
      <c r="E161" s="62">
        <v>0.3362</v>
      </c>
      <c r="F161" s="57"/>
      <c r="G161" s="40">
        <f t="shared" si="3"/>
      </c>
      <c r="H161" s="50"/>
      <c r="K161" s="7"/>
      <c r="L161" s="43"/>
    </row>
    <row r="162" spans="1:12" s="8" customFormat="1" ht="22.5">
      <c r="A162" s="38">
        <v>150</v>
      </c>
      <c r="B162" s="36" t="s">
        <v>283</v>
      </c>
      <c r="C162" s="39" t="s">
        <v>122</v>
      </c>
      <c r="D162" s="59">
        <v>1500</v>
      </c>
      <c r="E162" s="62">
        <v>8.3525</v>
      </c>
      <c r="F162" s="57"/>
      <c r="G162" s="40">
        <f t="shared" si="3"/>
      </c>
      <c r="H162" s="50"/>
      <c r="K162" s="7"/>
      <c r="L162" s="43"/>
    </row>
    <row r="163" spans="1:12" s="8" customFormat="1" ht="11.25">
      <c r="A163" s="38">
        <v>151</v>
      </c>
      <c r="B163" s="36" t="s">
        <v>284</v>
      </c>
      <c r="C163" s="39" t="s">
        <v>134</v>
      </c>
      <c r="D163" s="59">
        <v>2500</v>
      </c>
      <c r="E163" s="62">
        <v>0.8348</v>
      </c>
      <c r="F163" s="57"/>
      <c r="G163" s="40">
        <f t="shared" si="3"/>
      </c>
      <c r="H163" s="50"/>
      <c r="K163" s="7"/>
      <c r="L163" s="43"/>
    </row>
    <row r="164" spans="1:12" s="8" customFormat="1" ht="11.25">
      <c r="A164" s="38">
        <v>152</v>
      </c>
      <c r="B164" s="36" t="s">
        <v>285</v>
      </c>
      <c r="C164" s="39" t="s">
        <v>127</v>
      </c>
      <c r="D164" s="59">
        <v>58180</v>
      </c>
      <c r="E164" s="62">
        <v>0.2282</v>
      </c>
      <c r="F164" s="57"/>
      <c r="G164" s="40">
        <f t="shared" si="3"/>
      </c>
      <c r="H164" s="50"/>
      <c r="K164" s="7"/>
      <c r="L164" s="43"/>
    </row>
    <row r="165" spans="1:12" s="8" customFormat="1" ht="11.25">
      <c r="A165" s="38">
        <v>153</v>
      </c>
      <c r="B165" s="36" t="s">
        <v>286</v>
      </c>
      <c r="C165" s="39" t="s">
        <v>129</v>
      </c>
      <c r="D165" s="59">
        <v>40</v>
      </c>
      <c r="E165" s="62">
        <v>15.9737</v>
      </c>
      <c r="F165" s="57"/>
      <c r="G165" s="40">
        <f t="shared" si="3"/>
      </c>
      <c r="H165" s="50"/>
      <c r="K165" s="7"/>
      <c r="L165" s="43"/>
    </row>
    <row r="166" spans="1:12" s="8" customFormat="1" ht="22.5">
      <c r="A166" s="38">
        <v>154</v>
      </c>
      <c r="B166" s="36" t="s">
        <v>287</v>
      </c>
      <c r="C166" s="39" t="s">
        <v>122</v>
      </c>
      <c r="D166" s="59">
        <v>10</v>
      </c>
      <c r="E166" s="62">
        <v>7.17</v>
      </c>
      <c r="F166" s="57"/>
      <c r="G166" s="40">
        <f t="shared" si="3"/>
      </c>
      <c r="H166" s="50"/>
      <c r="K166" s="7"/>
      <c r="L166" s="43"/>
    </row>
    <row r="167" spans="1:12" s="8" customFormat="1" ht="11.25">
      <c r="A167" s="38">
        <v>155</v>
      </c>
      <c r="B167" s="36" t="s">
        <v>288</v>
      </c>
      <c r="C167" s="39" t="s">
        <v>127</v>
      </c>
      <c r="D167" s="59">
        <v>5000</v>
      </c>
      <c r="E167" s="62">
        <v>0.4558</v>
      </c>
      <c r="F167" s="57"/>
      <c r="G167" s="40">
        <f t="shared" si="3"/>
      </c>
      <c r="H167" s="50"/>
      <c r="K167" s="7"/>
      <c r="L167" s="43"/>
    </row>
    <row r="168" spans="1:12" s="8" customFormat="1" ht="11.25">
      <c r="A168" s="38">
        <v>156</v>
      </c>
      <c r="B168" s="36" t="s">
        <v>289</v>
      </c>
      <c r="C168" s="39" t="s">
        <v>127</v>
      </c>
      <c r="D168" s="59">
        <v>2400</v>
      </c>
      <c r="E168" s="62">
        <v>0.5327</v>
      </c>
      <c r="F168" s="57"/>
      <c r="G168" s="40">
        <f t="shared" si="3"/>
      </c>
      <c r="H168" s="50"/>
      <c r="K168" s="7"/>
      <c r="L168" s="43"/>
    </row>
    <row r="169" spans="1:12" s="8" customFormat="1" ht="11.25">
      <c r="A169" s="38">
        <v>157</v>
      </c>
      <c r="B169" s="36" t="s">
        <v>290</v>
      </c>
      <c r="C169" s="39" t="s">
        <v>127</v>
      </c>
      <c r="D169" s="59">
        <v>1000</v>
      </c>
      <c r="E169" s="62">
        <v>0.377</v>
      </c>
      <c r="F169" s="57"/>
      <c r="G169" s="40">
        <f t="shared" si="3"/>
      </c>
      <c r="H169" s="50"/>
      <c r="K169" s="7"/>
      <c r="L169" s="43"/>
    </row>
    <row r="170" spans="1:12" s="8" customFormat="1" ht="11.25">
      <c r="A170" s="38">
        <v>158</v>
      </c>
      <c r="B170" s="36" t="s">
        <v>291</v>
      </c>
      <c r="C170" s="39" t="s">
        <v>134</v>
      </c>
      <c r="D170" s="59">
        <v>7200</v>
      </c>
      <c r="E170" s="62">
        <v>4.4101</v>
      </c>
      <c r="F170" s="57"/>
      <c r="G170" s="40">
        <f t="shared" si="3"/>
      </c>
      <c r="H170" s="50"/>
      <c r="K170" s="7"/>
      <c r="L170" s="43"/>
    </row>
    <row r="171" spans="1:12" s="8" customFormat="1" ht="11.25">
      <c r="A171" s="38">
        <v>159</v>
      </c>
      <c r="B171" s="36" t="s">
        <v>292</v>
      </c>
      <c r="C171" s="39" t="s">
        <v>127</v>
      </c>
      <c r="D171" s="59">
        <v>1000</v>
      </c>
      <c r="E171" s="62">
        <v>0.7309</v>
      </c>
      <c r="F171" s="57"/>
      <c r="G171" s="40">
        <f t="shared" si="3"/>
      </c>
      <c r="H171" s="50"/>
      <c r="K171" s="7"/>
      <c r="L171" s="43"/>
    </row>
    <row r="172" spans="1:12" s="8" customFormat="1" ht="11.25">
      <c r="A172" s="38">
        <v>160</v>
      </c>
      <c r="B172" s="36" t="s">
        <v>293</v>
      </c>
      <c r="C172" s="39" t="s">
        <v>127</v>
      </c>
      <c r="D172" s="59">
        <v>12000</v>
      </c>
      <c r="E172" s="62">
        <v>1.2595</v>
      </c>
      <c r="F172" s="57"/>
      <c r="G172" s="40">
        <f t="shared" si="3"/>
      </c>
      <c r="H172" s="50"/>
      <c r="K172" s="7"/>
      <c r="L172" s="43"/>
    </row>
    <row r="173" spans="1:12" s="8" customFormat="1" ht="11.25">
      <c r="A173" s="38">
        <v>161</v>
      </c>
      <c r="B173" s="36" t="s">
        <v>294</v>
      </c>
      <c r="C173" s="39" t="s">
        <v>122</v>
      </c>
      <c r="D173" s="59">
        <v>200</v>
      </c>
      <c r="E173" s="62">
        <v>1.538</v>
      </c>
      <c r="F173" s="57"/>
      <c r="G173" s="40">
        <f t="shared" si="3"/>
      </c>
      <c r="H173" s="50"/>
      <c r="K173" s="7"/>
      <c r="L173" s="43"/>
    </row>
    <row r="174" spans="1:12" s="8" customFormat="1" ht="11.25">
      <c r="A174" s="38">
        <v>162</v>
      </c>
      <c r="B174" s="36" t="s">
        <v>295</v>
      </c>
      <c r="C174" s="39" t="s">
        <v>127</v>
      </c>
      <c r="D174" s="59">
        <v>6000</v>
      </c>
      <c r="E174" s="62">
        <v>0.1</v>
      </c>
      <c r="F174" s="57"/>
      <c r="G174" s="40">
        <f t="shared" si="3"/>
      </c>
      <c r="H174" s="50"/>
      <c r="K174" s="7"/>
      <c r="L174" s="43"/>
    </row>
    <row r="175" spans="1:12" s="8" customFormat="1" ht="11.25">
      <c r="A175" s="38">
        <v>163</v>
      </c>
      <c r="B175" s="36" t="s">
        <v>296</v>
      </c>
      <c r="C175" s="39" t="s">
        <v>132</v>
      </c>
      <c r="D175" s="59">
        <v>1800</v>
      </c>
      <c r="E175" s="62">
        <v>22.4797</v>
      </c>
      <c r="F175" s="57"/>
      <c r="G175" s="40">
        <f t="shared" si="3"/>
      </c>
      <c r="H175" s="50"/>
      <c r="K175" s="7"/>
      <c r="L175" s="43"/>
    </row>
    <row r="176" spans="1:12" s="8" customFormat="1" ht="22.5">
      <c r="A176" s="38">
        <v>164</v>
      </c>
      <c r="B176" s="36" t="s">
        <v>297</v>
      </c>
      <c r="C176" s="39" t="s">
        <v>132</v>
      </c>
      <c r="D176" s="59">
        <v>300</v>
      </c>
      <c r="E176" s="62">
        <v>144.1</v>
      </c>
      <c r="F176" s="57"/>
      <c r="G176" s="40">
        <f t="shared" si="3"/>
      </c>
      <c r="H176" s="50"/>
      <c r="K176" s="7"/>
      <c r="L176" s="43"/>
    </row>
    <row r="177" spans="1:12" s="8" customFormat="1" ht="11.25">
      <c r="A177" s="38">
        <v>165</v>
      </c>
      <c r="B177" s="36" t="s">
        <v>298</v>
      </c>
      <c r="C177" s="39" t="s">
        <v>299</v>
      </c>
      <c r="D177" s="59">
        <v>25000</v>
      </c>
      <c r="E177" s="62">
        <v>3.2476</v>
      </c>
      <c r="F177" s="57"/>
      <c r="G177" s="40">
        <f t="shared" si="3"/>
      </c>
      <c r="H177" s="50"/>
      <c r="K177" s="7"/>
      <c r="L177" s="43"/>
    </row>
    <row r="178" spans="1:12" s="8" customFormat="1" ht="22.5">
      <c r="A178" s="38">
        <v>166</v>
      </c>
      <c r="B178" s="36" t="s">
        <v>300</v>
      </c>
      <c r="C178" s="39" t="s">
        <v>132</v>
      </c>
      <c r="D178" s="59">
        <v>300</v>
      </c>
      <c r="E178" s="62">
        <v>11.09</v>
      </c>
      <c r="F178" s="57"/>
      <c r="G178" s="40">
        <f t="shared" si="3"/>
      </c>
      <c r="H178" s="50"/>
      <c r="K178" s="7"/>
      <c r="L178" s="43"/>
    </row>
    <row r="179" spans="1:12" s="8" customFormat="1" ht="22.5">
      <c r="A179" s="38">
        <v>167</v>
      </c>
      <c r="B179" s="36" t="s">
        <v>301</v>
      </c>
      <c r="C179" s="39" t="s">
        <v>132</v>
      </c>
      <c r="D179" s="59">
        <v>200</v>
      </c>
      <c r="E179" s="62">
        <v>5.46</v>
      </c>
      <c r="F179" s="57"/>
      <c r="G179" s="40">
        <f t="shared" si="3"/>
      </c>
      <c r="H179" s="50"/>
      <c r="K179" s="7"/>
      <c r="L179" s="43"/>
    </row>
    <row r="180" spans="1:12" s="8" customFormat="1" ht="11.25">
      <c r="A180" s="38">
        <v>168</v>
      </c>
      <c r="B180" s="36" t="s">
        <v>302</v>
      </c>
      <c r="C180" s="39" t="s">
        <v>122</v>
      </c>
      <c r="D180" s="59">
        <v>250</v>
      </c>
      <c r="E180" s="62">
        <v>4.1567</v>
      </c>
      <c r="F180" s="57"/>
      <c r="G180" s="40">
        <f t="shared" si="3"/>
      </c>
      <c r="H180" s="50"/>
      <c r="K180" s="7"/>
      <c r="L180" s="43"/>
    </row>
    <row r="181" spans="1:12" s="8" customFormat="1" ht="11.25">
      <c r="A181" s="38">
        <v>169</v>
      </c>
      <c r="B181" s="36" t="s">
        <v>303</v>
      </c>
      <c r="C181" s="39" t="s">
        <v>134</v>
      </c>
      <c r="D181" s="59">
        <v>500</v>
      </c>
      <c r="E181" s="62">
        <v>1.6818</v>
      </c>
      <c r="F181" s="57"/>
      <c r="G181" s="40">
        <f t="shared" si="3"/>
      </c>
      <c r="H181" s="50"/>
      <c r="K181" s="7"/>
      <c r="L181" s="43"/>
    </row>
    <row r="182" spans="1:12" s="8" customFormat="1" ht="11.25">
      <c r="A182" s="38">
        <v>170</v>
      </c>
      <c r="B182" s="36" t="s">
        <v>304</v>
      </c>
      <c r="C182" s="39" t="s">
        <v>122</v>
      </c>
      <c r="D182" s="59">
        <v>100</v>
      </c>
      <c r="E182" s="62">
        <v>12.2</v>
      </c>
      <c r="F182" s="57"/>
      <c r="G182" s="40">
        <f t="shared" si="3"/>
      </c>
      <c r="H182" s="50"/>
      <c r="K182" s="7"/>
      <c r="L182" s="43"/>
    </row>
    <row r="183" spans="1:12" s="8" customFormat="1" ht="22.5">
      <c r="A183" s="38">
        <v>171</v>
      </c>
      <c r="B183" s="36" t="s">
        <v>305</v>
      </c>
      <c r="C183" s="39" t="s">
        <v>122</v>
      </c>
      <c r="D183" s="59">
        <v>100</v>
      </c>
      <c r="E183" s="62">
        <v>9.6225</v>
      </c>
      <c r="F183" s="57"/>
      <c r="G183" s="40">
        <f t="shared" si="3"/>
      </c>
      <c r="H183" s="50"/>
      <c r="K183" s="7"/>
      <c r="L183" s="43"/>
    </row>
    <row r="184" spans="1:12" s="8" customFormat="1" ht="11.25">
      <c r="A184" s="38">
        <v>172</v>
      </c>
      <c r="B184" s="36" t="s">
        <v>306</v>
      </c>
      <c r="C184" s="39" t="s">
        <v>132</v>
      </c>
      <c r="D184" s="59">
        <v>250</v>
      </c>
      <c r="E184" s="62">
        <v>1.854</v>
      </c>
      <c r="F184" s="57"/>
      <c r="G184" s="40">
        <f t="shared" si="3"/>
      </c>
      <c r="H184" s="50"/>
      <c r="K184" s="7"/>
      <c r="L184" s="43"/>
    </row>
    <row r="185" spans="1:12" s="8" customFormat="1" ht="11.25">
      <c r="A185" s="38">
        <v>173</v>
      </c>
      <c r="B185" s="36" t="s">
        <v>307</v>
      </c>
      <c r="C185" s="39" t="s">
        <v>132</v>
      </c>
      <c r="D185" s="59">
        <v>3000</v>
      </c>
      <c r="E185" s="62">
        <v>1.777</v>
      </c>
      <c r="F185" s="57"/>
      <c r="G185" s="40">
        <f t="shared" si="3"/>
      </c>
      <c r="H185" s="50"/>
      <c r="K185" s="7"/>
      <c r="L185" s="43"/>
    </row>
    <row r="186" spans="1:12" s="8" customFormat="1" ht="11.25">
      <c r="A186" s="38">
        <v>174</v>
      </c>
      <c r="B186" s="36" t="s">
        <v>308</v>
      </c>
      <c r="C186" s="39" t="s">
        <v>122</v>
      </c>
      <c r="D186" s="59">
        <v>200</v>
      </c>
      <c r="E186" s="62">
        <v>5.0988</v>
      </c>
      <c r="F186" s="57"/>
      <c r="G186" s="40">
        <f t="shared" si="3"/>
      </c>
      <c r="H186" s="50"/>
      <c r="K186" s="7"/>
      <c r="L186" s="43"/>
    </row>
    <row r="187" spans="1:12" s="8" customFormat="1" ht="11.25">
      <c r="A187" s="38">
        <v>175</v>
      </c>
      <c r="B187" s="36" t="s">
        <v>309</v>
      </c>
      <c r="C187" s="39" t="s">
        <v>127</v>
      </c>
      <c r="D187" s="59">
        <v>113200</v>
      </c>
      <c r="E187" s="62">
        <v>0.1132</v>
      </c>
      <c r="F187" s="57"/>
      <c r="G187" s="40">
        <f t="shared" si="3"/>
      </c>
      <c r="H187" s="50"/>
      <c r="K187" s="7"/>
      <c r="L187" s="43"/>
    </row>
    <row r="188" spans="1:12" s="8" customFormat="1" ht="11.25">
      <c r="A188" s="38">
        <v>176</v>
      </c>
      <c r="B188" s="36" t="s">
        <v>310</v>
      </c>
      <c r="C188" s="39" t="s">
        <v>127</v>
      </c>
      <c r="D188" s="59">
        <v>1000</v>
      </c>
      <c r="E188" s="62">
        <v>0.0944</v>
      </c>
      <c r="F188" s="57"/>
      <c r="G188" s="40">
        <f t="shared" si="3"/>
      </c>
      <c r="H188" s="50"/>
      <c r="K188" s="7"/>
      <c r="L188" s="43"/>
    </row>
    <row r="189" spans="1:12" s="8" customFormat="1" ht="11.25">
      <c r="A189" s="38">
        <v>177</v>
      </c>
      <c r="B189" s="36" t="s">
        <v>311</v>
      </c>
      <c r="C189" s="39" t="s">
        <v>134</v>
      </c>
      <c r="D189" s="59">
        <v>1500</v>
      </c>
      <c r="E189" s="62">
        <v>0.7688</v>
      </c>
      <c r="F189" s="57"/>
      <c r="G189" s="40">
        <f t="shared" si="3"/>
      </c>
      <c r="H189" s="50"/>
      <c r="K189" s="7"/>
      <c r="L189" s="43"/>
    </row>
    <row r="190" spans="1:12" s="8" customFormat="1" ht="11.25">
      <c r="A190" s="38">
        <v>178</v>
      </c>
      <c r="B190" s="36" t="s">
        <v>312</v>
      </c>
      <c r="C190" s="39" t="s">
        <v>132</v>
      </c>
      <c r="D190" s="59">
        <v>100</v>
      </c>
      <c r="E190" s="62">
        <v>6.9397</v>
      </c>
      <c r="F190" s="57"/>
      <c r="G190" s="40">
        <f t="shared" si="3"/>
      </c>
      <c r="H190" s="50"/>
      <c r="K190" s="7"/>
      <c r="L190" s="43"/>
    </row>
    <row r="191" spans="1:12" s="8" customFormat="1" ht="11.25">
      <c r="A191" s="38">
        <v>179</v>
      </c>
      <c r="B191" s="36" t="s">
        <v>313</v>
      </c>
      <c r="C191" s="39" t="s">
        <v>127</v>
      </c>
      <c r="D191" s="59">
        <v>5000</v>
      </c>
      <c r="E191" s="62">
        <v>0.1675</v>
      </c>
      <c r="F191" s="57"/>
      <c r="G191" s="40">
        <f t="shared" si="3"/>
      </c>
      <c r="H191" s="50"/>
      <c r="K191" s="7"/>
      <c r="L191" s="43"/>
    </row>
    <row r="192" spans="1:12" s="8" customFormat="1" ht="11.25">
      <c r="A192" s="38">
        <v>180</v>
      </c>
      <c r="B192" s="36" t="s">
        <v>314</v>
      </c>
      <c r="C192" s="39" t="s">
        <v>134</v>
      </c>
      <c r="D192" s="59">
        <v>7500</v>
      </c>
      <c r="E192" s="62">
        <v>0.8597</v>
      </c>
      <c r="F192" s="57"/>
      <c r="G192" s="40">
        <f t="shared" si="3"/>
      </c>
      <c r="H192" s="50"/>
      <c r="K192" s="7"/>
      <c r="L192" s="43"/>
    </row>
    <row r="193" spans="1:12" s="8" customFormat="1" ht="22.5">
      <c r="A193" s="38">
        <v>181</v>
      </c>
      <c r="B193" s="36" t="s">
        <v>315</v>
      </c>
      <c r="C193" s="39" t="s">
        <v>122</v>
      </c>
      <c r="D193" s="59">
        <v>400</v>
      </c>
      <c r="E193" s="62">
        <v>2.45</v>
      </c>
      <c r="F193" s="57"/>
      <c r="G193" s="40">
        <f t="shared" si="3"/>
      </c>
      <c r="H193" s="50"/>
      <c r="K193" s="7"/>
      <c r="L193" s="43"/>
    </row>
    <row r="194" spans="1:12" s="8" customFormat="1" ht="11.25">
      <c r="A194" s="38">
        <v>182</v>
      </c>
      <c r="B194" s="36" t="s">
        <v>316</v>
      </c>
      <c r="C194" s="39" t="s">
        <v>127</v>
      </c>
      <c r="D194" s="59">
        <v>18000</v>
      </c>
      <c r="E194" s="62">
        <v>0.3955</v>
      </c>
      <c r="F194" s="57"/>
      <c r="G194" s="40">
        <f t="shared" si="3"/>
      </c>
      <c r="H194" s="50"/>
      <c r="K194" s="7"/>
      <c r="L194" s="43"/>
    </row>
    <row r="195" spans="1:12" s="8" customFormat="1" ht="11.25">
      <c r="A195" s="38">
        <v>183</v>
      </c>
      <c r="B195" s="36" t="s">
        <v>317</v>
      </c>
      <c r="C195" s="39" t="s">
        <v>127</v>
      </c>
      <c r="D195" s="59">
        <v>15000</v>
      </c>
      <c r="E195" s="62">
        <v>0.0767</v>
      </c>
      <c r="F195" s="57"/>
      <c r="G195" s="40">
        <f t="shared" si="3"/>
      </c>
      <c r="H195" s="50"/>
      <c r="K195" s="7"/>
      <c r="L195" s="43"/>
    </row>
    <row r="196" spans="1:12" s="8" customFormat="1" ht="22.5">
      <c r="A196" s="38">
        <v>184</v>
      </c>
      <c r="B196" s="36" t="s">
        <v>318</v>
      </c>
      <c r="C196" s="39" t="s">
        <v>127</v>
      </c>
      <c r="D196" s="59">
        <v>3500</v>
      </c>
      <c r="E196" s="62">
        <v>0.0318</v>
      </c>
      <c r="F196" s="57"/>
      <c r="G196" s="40">
        <f t="shared" si="3"/>
      </c>
      <c r="H196" s="50"/>
      <c r="K196" s="7"/>
      <c r="L196" s="43"/>
    </row>
    <row r="197" spans="1:12" s="8" customFormat="1" ht="11.25">
      <c r="A197" s="38">
        <v>185</v>
      </c>
      <c r="B197" s="36" t="s">
        <v>319</v>
      </c>
      <c r="C197" s="39" t="s">
        <v>127</v>
      </c>
      <c r="D197" s="59">
        <v>65000</v>
      </c>
      <c r="E197" s="62">
        <v>0.763</v>
      </c>
      <c r="F197" s="57"/>
      <c r="G197" s="40">
        <f t="shared" si="3"/>
      </c>
      <c r="H197" s="50"/>
      <c r="K197" s="7"/>
      <c r="L197" s="43"/>
    </row>
    <row r="198" spans="1:12" s="8" customFormat="1" ht="11.25">
      <c r="A198" s="38">
        <v>186</v>
      </c>
      <c r="B198" s="36" t="s">
        <v>320</v>
      </c>
      <c r="C198" s="39" t="s">
        <v>127</v>
      </c>
      <c r="D198" s="59">
        <v>35000</v>
      </c>
      <c r="E198" s="62">
        <v>0.1367</v>
      </c>
      <c r="F198" s="57"/>
      <c r="G198" s="40">
        <f t="shared" si="3"/>
      </c>
      <c r="H198" s="50"/>
      <c r="K198" s="7"/>
      <c r="L198" s="43"/>
    </row>
    <row r="199" spans="1:12" s="8" customFormat="1" ht="11.25">
      <c r="A199" s="38">
        <v>187</v>
      </c>
      <c r="B199" s="36" t="s">
        <v>321</v>
      </c>
      <c r="C199" s="39" t="s">
        <v>122</v>
      </c>
      <c r="D199" s="59">
        <v>2000</v>
      </c>
      <c r="E199" s="62">
        <v>1.8084</v>
      </c>
      <c r="F199" s="57"/>
      <c r="G199" s="40">
        <f t="shared" si="3"/>
      </c>
      <c r="H199" s="50"/>
      <c r="K199" s="7"/>
      <c r="L199" s="43"/>
    </row>
    <row r="200" spans="1:12" s="8" customFormat="1" ht="11.25">
      <c r="A200" s="38">
        <v>188</v>
      </c>
      <c r="B200" s="36" t="s">
        <v>322</v>
      </c>
      <c r="C200" s="39" t="s">
        <v>134</v>
      </c>
      <c r="D200" s="59">
        <v>8000</v>
      </c>
      <c r="E200" s="62">
        <v>0.6714</v>
      </c>
      <c r="F200" s="57"/>
      <c r="G200" s="40">
        <f t="shared" si="3"/>
      </c>
      <c r="H200" s="50"/>
      <c r="K200" s="7"/>
      <c r="L200" s="43"/>
    </row>
    <row r="201" spans="1:12" s="8" customFormat="1" ht="22.5">
      <c r="A201" s="38">
        <v>189</v>
      </c>
      <c r="B201" s="36" t="s">
        <v>323</v>
      </c>
      <c r="C201" s="39" t="s">
        <v>324</v>
      </c>
      <c r="D201" s="59">
        <v>300</v>
      </c>
      <c r="E201" s="62">
        <v>4.99</v>
      </c>
      <c r="F201" s="57"/>
      <c r="G201" s="40">
        <f t="shared" si="3"/>
      </c>
      <c r="H201" s="50"/>
      <c r="K201" s="7"/>
      <c r="L201" s="43"/>
    </row>
    <row r="202" spans="1:12" s="8" customFormat="1" ht="11.25">
      <c r="A202" s="38">
        <v>190</v>
      </c>
      <c r="B202" s="36" t="s">
        <v>325</v>
      </c>
      <c r="C202" s="39" t="s">
        <v>127</v>
      </c>
      <c r="D202" s="59">
        <v>9600</v>
      </c>
      <c r="E202" s="62">
        <v>0.442</v>
      </c>
      <c r="F202" s="57"/>
      <c r="G202" s="40">
        <f t="shared" si="3"/>
      </c>
      <c r="H202" s="50"/>
      <c r="K202" s="7"/>
      <c r="L202" s="43"/>
    </row>
    <row r="203" spans="1:12" s="8" customFormat="1" ht="11.25">
      <c r="A203" s="38">
        <v>191</v>
      </c>
      <c r="B203" s="36" t="s">
        <v>326</v>
      </c>
      <c r="C203" s="39" t="s">
        <v>127</v>
      </c>
      <c r="D203" s="59">
        <v>5600</v>
      </c>
      <c r="E203" s="62">
        <v>0.4905</v>
      </c>
      <c r="F203" s="57"/>
      <c r="G203" s="40">
        <f t="shared" si="3"/>
      </c>
      <c r="H203" s="50"/>
      <c r="K203" s="7"/>
      <c r="L203" s="43"/>
    </row>
    <row r="204" spans="1:12" s="8" customFormat="1" ht="11.25">
      <c r="A204" s="38">
        <v>192</v>
      </c>
      <c r="B204" s="36" t="s">
        <v>327</v>
      </c>
      <c r="C204" s="39" t="s">
        <v>127</v>
      </c>
      <c r="D204" s="59">
        <v>18600</v>
      </c>
      <c r="E204" s="62">
        <v>0.9848</v>
      </c>
      <c r="F204" s="57"/>
      <c r="G204" s="40">
        <f t="shared" si="3"/>
      </c>
      <c r="H204" s="50"/>
      <c r="K204" s="7"/>
      <c r="L204" s="43"/>
    </row>
    <row r="205" spans="1:12" s="8" customFormat="1" ht="11.25">
      <c r="A205" s="38">
        <v>193</v>
      </c>
      <c r="B205" s="36" t="s">
        <v>328</v>
      </c>
      <c r="C205" s="39" t="s">
        <v>127</v>
      </c>
      <c r="D205" s="59">
        <v>5000</v>
      </c>
      <c r="E205" s="62">
        <v>0.2323</v>
      </c>
      <c r="F205" s="57"/>
      <c r="G205" s="40">
        <f t="shared" si="3"/>
      </c>
      <c r="H205" s="50"/>
      <c r="K205" s="7"/>
      <c r="L205" s="43"/>
    </row>
    <row r="206" spans="1:12" s="8" customFormat="1" ht="22.5">
      <c r="A206" s="38">
        <v>194</v>
      </c>
      <c r="B206" s="36" t="s">
        <v>329</v>
      </c>
      <c r="C206" s="39" t="s">
        <v>134</v>
      </c>
      <c r="D206" s="59">
        <v>10000</v>
      </c>
      <c r="E206" s="62">
        <v>23.4763</v>
      </c>
      <c r="F206" s="57"/>
      <c r="G206" s="40">
        <f t="shared" si="3"/>
      </c>
      <c r="H206" s="50"/>
      <c r="K206" s="7"/>
      <c r="L206" s="43"/>
    </row>
    <row r="207" spans="1:12" s="8" customFormat="1" ht="11.25">
      <c r="A207" s="38">
        <v>195</v>
      </c>
      <c r="B207" s="36" t="s">
        <v>330</v>
      </c>
      <c r="C207" s="39" t="s">
        <v>134</v>
      </c>
      <c r="D207" s="59">
        <v>2000</v>
      </c>
      <c r="E207" s="62">
        <v>36.5303</v>
      </c>
      <c r="F207" s="57"/>
      <c r="G207" s="40">
        <f t="shared" si="3"/>
      </c>
      <c r="H207" s="50"/>
      <c r="K207" s="7"/>
      <c r="L207" s="43"/>
    </row>
    <row r="208" spans="1:12" s="8" customFormat="1" ht="11.25">
      <c r="A208" s="38">
        <v>196</v>
      </c>
      <c r="B208" s="36" t="s">
        <v>331</v>
      </c>
      <c r="C208" s="39" t="s">
        <v>134</v>
      </c>
      <c r="D208" s="59">
        <v>400</v>
      </c>
      <c r="E208" s="62">
        <v>1.7966</v>
      </c>
      <c r="F208" s="57"/>
      <c r="G208" s="40">
        <f t="shared" si="3"/>
      </c>
      <c r="H208" s="50"/>
      <c r="K208" s="7"/>
      <c r="L208" s="43"/>
    </row>
    <row r="209" spans="1:12" s="8" customFormat="1" ht="11.25">
      <c r="A209" s="38">
        <v>197</v>
      </c>
      <c r="B209" s="36" t="s">
        <v>332</v>
      </c>
      <c r="C209" s="39" t="s">
        <v>122</v>
      </c>
      <c r="D209" s="59">
        <v>100</v>
      </c>
      <c r="E209" s="62">
        <v>165.12</v>
      </c>
      <c r="F209" s="57"/>
      <c r="G209" s="40">
        <f t="shared" si="3"/>
      </c>
      <c r="H209" s="50"/>
      <c r="K209" s="7"/>
      <c r="L209" s="43"/>
    </row>
    <row r="210" spans="1:12" s="8" customFormat="1" ht="11.25">
      <c r="A210" s="38">
        <v>198</v>
      </c>
      <c r="B210" s="36" t="s">
        <v>333</v>
      </c>
      <c r="C210" s="39" t="s">
        <v>127</v>
      </c>
      <c r="D210" s="59">
        <v>40000</v>
      </c>
      <c r="E210" s="62">
        <v>0.3776</v>
      </c>
      <c r="F210" s="57"/>
      <c r="G210" s="40">
        <f t="shared" si="3"/>
      </c>
      <c r="H210" s="50"/>
      <c r="K210" s="7"/>
      <c r="L210" s="43"/>
    </row>
    <row r="211" spans="1:12" s="8" customFormat="1" ht="11.25">
      <c r="A211" s="38">
        <v>199</v>
      </c>
      <c r="B211" s="36" t="s">
        <v>334</v>
      </c>
      <c r="C211" s="39" t="s">
        <v>132</v>
      </c>
      <c r="D211" s="59">
        <v>50</v>
      </c>
      <c r="E211" s="62">
        <v>21.43</v>
      </c>
      <c r="F211" s="57"/>
      <c r="G211" s="40">
        <f t="shared" si="3"/>
      </c>
      <c r="H211" s="50"/>
      <c r="K211" s="7"/>
      <c r="L211" s="43"/>
    </row>
    <row r="212" spans="1:12" s="8" customFormat="1" ht="11.25">
      <c r="A212" s="38">
        <v>200</v>
      </c>
      <c r="B212" s="36" t="s">
        <v>335</v>
      </c>
      <c r="C212" s="39" t="s">
        <v>127</v>
      </c>
      <c r="D212" s="59">
        <v>1000</v>
      </c>
      <c r="E212" s="62">
        <v>0.845</v>
      </c>
      <c r="F212" s="57"/>
      <c r="G212" s="40">
        <f t="shared" si="3"/>
      </c>
      <c r="H212" s="50"/>
      <c r="K212" s="7"/>
      <c r="L212" s="43"/>
    </row>
    <row r="213" spans="1:12" s="8" customFormat="1" ht="11.25">
      <c r="A213" s="38">
        <v>201</v>
      </c>
      <c r="B213" s="36" t="s">
        <v>336</v>
      </c>
      <c r="C213" s="39" t="s">
        <v>132</v>
      </c>
      <c r="D213" s="59">
        <v>150</v>
      </c>
      <c r="E213" s="62">
        <v>34.74</v>
      </c>
      <c r="F213" s="57"/>
      <c r="G213" s="40">
        <f t="shared" si="3"/>
      </c>
      <c r="H213" s="50"/>
      <c r="K213" s="7"/>
      <c r="L213" s="43"/>
    </row>
    <row r="214" spans="1:12" s="8" customFormat="1" ht="11.25">
      <c r="A214" s="38">
        <v>202</v>
      </c>
      <c r="B214" s="36" t="s">
        <v>337</v>
      </c>
      <c r="C214" s="39" t="s">
        <v>127</v>
      </c>
      <c r="D214" s="59">
        <v>1000</v>
      </c>
      <c r="E214" s="62">
        <v>0.9</v>
      </c>
      <c r="F214" s="57"/>
      <c r="G214" s="40">
        <f aca="true" t="shared" si="4" ref="G214:G277">IF(F214="","",IF(ISTEXT(F214),"NC",F214*D214))</f>
      </c>
      <c r="H214" s="50"/>
      <c r="K214" s="7"/>
      <c r="L214" s="43"/>
    </row>
    <row r="215" spans="1:12" s="8" customFormat="1" ht="11.25">
      <c r="A215" s="38">
        <v>203</v>
      </c>
      <c r="B215" s="36" t="s">
        <v>338</v>
      </c>
      <c r="C215" s="39" t="s">
        <v>134</v>
      </c>
      <c r="D215" s="59">
        <v>600</v>
      </c>
      <c r="E215" s="62">
        <v>2.9277</v>
      </c>
      <c r="F215" s="57"/>
      <c r="G215" s="40">
        <f t="shared" si="4"/>
      </c>
      <c r="H215" s="50"/>
      <c r="K215" s="7"/>
      <c r="L215" s="43"/>
    </row>
    <row r="216" spans="1:12" s="8" customFormat="1" ht="11.25">
      <c r="A216" s="38">
        <v>204</v>
      </c>
      <c r="B216" s="36" t="s">
        <v>339</v>
      </c>
      <c r="C216" s="39" t="s">
        <v>127</v>
      </c>
      <c r="D216" s="59">
        <v>15000</v>
      </c>
      <c r="E216" s="62">
        <v>0.25</v>
      </c>
      <c r="F216" s="57"/>
      <c r="G216" s="40">
        <f t="shared" si="4"/>
      </c>
      <c r="H216" s="50"/>
      <c r="K216" s="7"/>
      <c r="L216" s="43"/>
    </row>
    <row r="217" spans="1:12" s="8" customFormat="1" ht="11.25">
      <c r="A217" s="38">
        <v>205</v>
      </c>
      <c r="B217" s="36" t="s">
        <v>340</v>
      </c>
      <c r="C217" s="39" t="s">
        <v>127</v>
      </c>
      <c r="D217" s="59">
        <v>37000</v>
      </c>
      <c r="E217" s="62">
        <v>0.1698</v>
      </c>
      <c r="F217" s="57"/>
      <c r="G217" s="40">
        <f t="shared" si="4"/>
      </c>
      <c r="H217" s="50"/>
      <c r="K217" s="7"/>
      <c r="L217" s="43"/>
    </row>
    <row r="218" spans="1:12" s="8" customFormat="1" ht="11.25">
      <c r="A218" s="38">
        <v>206</v>
      </c>
      <c r="B218" s="36" t="s">
        <v>341</v>
      </c>
      <c r="C218" s="39" t="s">
        <v>134</v>
      </c>
      <c r="D218" s="59">
        <v>300</v>
      </c>
      <c r="E218" s="62">
        <v>1.8893</v>
      </c>
      <c r="F218" s="57"/>
      <c r="G218" s="40">
        <f t="shared" si="4"/>
      </c>
      <c r="H218" s="50"/>
      <c r="K218" s="7"/>
      <c r="L218" s="43"/>
    </row>
    <row r="219" spans="1:12" s="8" customFormat="1" ht="11.25">
      <c r="A219" s="38">
        <v>207</v>
      </c>
      <c r="B219" s="36" t="s">
        <v>342</v>
      </c>
      <c r="C219" s="39" t="s">
        <v>122</v>
      </c>
      <c r="D219" s="59">
        <v>100</v>
      </c>
      <c r="E219" s="62">
        <v>4.3</v>
      </c>
      <c r="F219" s="57"/>
      <c r="G219" s="40">
        <f t="shared" si="4"/>
      </c>
      <c r="H219" s="50"/>
      <c r="K219" s="7"/>
      <c r="L219" s="43"/>
    </row>
    <row r="220" spans="1:12" s="8" customFormat="1" ht="11.25">
      <c r="A220" s="38">
        <v>208</v>
      </c>
      <c r="B220" s="36" t="s">
        <v>343</v>
      </c>
      <c r="C220" s="39" t="s">
        <v>134</v>
      </c>
      <c r="D220" s="59">
        <v>500</v>
      </c>
      <c r="E220" s="62">
        <v>1.4743</v>
      </c>
      <c r="F220" s="57"/>
      <c r="G220" s="40">
        <f t="shared" si="4"/>
      </c>
      <c r="H220" s="50"/>
      <c r="K220" s="7"/>
      <c r="L220" s="43"/>
    </row>
    <row r="221" spans="1:12" s="8" customFormat="1" ht="11.25">
      <c r="A221" s="38">
        <v>209</v>
      </c>
      <c r="B221" s="36" t="s">
        <v>344</v>
      </c>
      <c r="C221" s="39" t="s">
        <v>127</v>
      </c>
      <c r="D221" s="59">
        <v>2000</v>
      </c>
      <c r="E221" s="62">
        <v>2.0228</v>
      </c>
      <c r="F221" s="57"/>
      <c r="G221" s="40">
        <f t="shared" si="4"/>
      </c>
      <c r="H221" s="50"/>
      <c r="K221" s="7"/>
      <c r="L221" s="43"/>
    </row>
    <row r="222" spans="1:12" s="8" customFormat="1" ht="11.25">
      <c r="A222" s="38">
        <v>210</v>
      </c>
      <c r="B222" s="36" t="s">
        <v>345</v>
      </c>
      <c r="C222" s="39" t="s">
        <v>134</v>
      </c>
      <c r="D222" s="59">
        <v>100</v>
      </c>
      <c r="E222" s="62">
        <v>22.691</v>
      </c>
      <c r="F222" s="57"/>
      <c r="G222" s="40">
        <f t="shared" si="4"/>
      </c>
      <c r="H222" s="50"/>
      <c r="K222" s="7"/>
      <c r="L222" s="43"/>
    </row>
    <row r="223" spans="1:12" s="8" customFormat="1" ht="11.25">
      <c r="A223" s="38">
        <v>211</v>
      </c>
      <c r="B223" s="36" t="s">
        <v>346</v>
      </c>
      <c r="C223" s="39" t="s">
        <v>134</v>
      </c>
      <c r="D223" s="59">
        <v>400</v>
      </c>
      <c r="E223" s="62">
        <v>5.8479</v>
      </c>
      <c r="F223" s="57"/>
      <c r="G223" s="40">
        <f t="shared" si="4"/>
      </c>
      <c r="H223" s="50"/>
      <c r="K223" s="7"/>
      <c r="L223" s="43"/>
    </row>
    <row r="224" spans="1:12" s="8" customFormat="1" ht="22.5">
      <c r="A224" s="38">
        <v>212</v>
      </c>
      <c r="B224" s="36" t="s">
        <v>347</v>
      </c>
      <c r="C224" s="39" t="s">
        <v>127</v>
      </c>
      <c r="D224" s="59">
        <v>2000</v>
      </c>
      <c r="E224" s="62">
        <v>0.5669</v>
      </c>
      <c r="F224" s="57"/>
      <c r="G224" s="40">
        <f t="shared" si="4"/>
      </c>
      <c r="H224" s="50"/>
      <c r="K224" s="7"/>
      <c r="L224" s="43"/>
    </row>
    <row r="225" spans="1:12" s="8" customFormat="1" ht="33.75">
      <c r="A225" s="38">
        <v>213</v>
      </c>
      <c r="B225" s="36" t="s">
        <v>348</v>
      </c>
      <c r="C225" s="39" t="s">
        <v>122</v>
      </c>
      <c r="D225" s="59">
        <v>200</v>
      </c>
      <c r="E225" s="62">
        <v>30.43</v>
      </c>
      <c r="F225" s="57"/>
      <c r="G225" s="40">
        <f t="shared" si="4"/>
      </c>
      <c r="H225" s="50"/>
      <c r="K225" s="7"/>
      <c r="L225" s="43"/>
    </row>
    <row r="226" spans="1:12" s="8" customFormat="1" ht="22.5">
      <c r="A226" s="38">
        <v>214</v>
      </c>
      <c r="B226" s="36" t="s">
        <v>349</v>
      </c>
      <c r="C226" s="39" t="s">
        <v>134</v>
      </c>
      <c r="D226" s="59">
        <v>4000</v>
      </c>
      <c r="E226" s="62">
        <v>1.7304</v>
      </c>
      <c r="F226" s="57"/>
      <c r="G226" s="40">
        <f t="shared" si="4"/>
      </c>
      <c r="H226" s="50"/>
      <c r="K226" s="7"/>
      <c r="L226" s="43"/>
    </row>
    <row r="227" spans="1:12" s="8" customFormat="1" ht="22.5">
      <c r="A227" s="38">
        <v>215</v>
      </c>
      <c r="B227" s="36" t="s">
        <v>350</v>
      </c>
      <c r="C227" s="39" t="s">
        <v>134</v>
      </c>
      <c r="D227" s="59">
        <v>4000</v>
      </c>
      <c r="E227" s="62">
        <v>2.6977</v>
      </c>
      <c r="F227" s="57"/>
      <c r="G227" s="40">
        <f t="shared" si="4"/>
      </c>
      <c r="H227" s="50"/>
      <c r="K227" s="7"/>
      <c r="L227" s="43"/>
    </row>
    <row r="228" spans="1:12" s="8" customFormat="1" ht="22.5">
      <c r="A228" s="38">
        <v>216</v>
      </c>
      <c r="B228" s="36" t="s">
        <v>351</v>
      </c>
      <c r="C228" s="39" t="s">
        <v>122</v>
      </c>
      <c r="D228" s="59">
        <v>500</v>
      </c>
      <c r="E228" s="62">
        <v>8.6643</v>
      </c>
      <c r="F228" s="57"/>
      <c r="G228" s="40">
        <f t="shared" si="4"/>
      </c>
      <c r="H228" s="50"/>
      <c r="K228" s="7"/>
      <c r="L228" s="43"/>
    </row>
    <row r="229" spans="1:12" s="8" customFormat="1" ht="11.25">
      <c r="A229" s="38">
        <v>217</v>
      </c>
      <c r="B229" s="36" t="s">
        <v>352</v>
      </c>
      <c r="C229" s="39" t="s">
        <v>353</v>
      </c>
      <c r="D229" s="59">
        <v>10000</v>
      </c>
      <c r="E229" s="62">
        <v>1.511</v>
      </c>
      <c r="F229" s="57"/>
      <c r="G229" s="40">
        <f t="shared" si="4"/>
      </c>
      <c r="H229" s="50"/>
      <c r="K229" s="7"/>
      <c r="L229" s="43"/>
    </row>
    <row r="230" spans="1:12" s="8" customFormat="1" ht="11.25">
      <c r="A230" s="38">
        <v>218</v>
      </c>
      <c r="B230" s="36" t="s">
        <v>354</v>
      </c>
      <c r="C230" s="39" t="s">
        <v>127</v>
      </c>
      <c r="D230" s="59">
        <v>18000</v>
      </c>
      <c r="E230" s="62">
        <v>1.1328</v>
      </c>
      <c r="F230" s="57"/>
      <c r="G230" s="40">
        <f t="shared" si="4"/>
      </c>
      <c r="H230" s="50"/>
      <c r="K230" s="7"/>
      <c r="L230" s="43"/>
    </row>
    <row r="231" spans="1:12" s="8" customFormat="1" ht="11.25">
      <c r="A231" s="38">
        <v>219</v>
      </c>
      <c r="B231" s="36" t="s">
        <v>355</v>
      </c>
      <c r="C231" s="39" t="s">
        <v>127</v>
      </c>
      <c r="D231" s="59">
        <v>18000</v>
      </c>
      <c r="E231" s="62">
        <v>0.7278</v>
      </c>
      <c r="F231" s="57"/>
      <c r="G231" s="40">
        <f t="shared" si="4"/>
      </c>
      <c r="H231" s="50"/>
      <c r="K231" s="7"/>
      <c r="L231" s="43"/>
    </row>
    <row r="232" spans="1:12" s="8" customFormat="1" ht="11.25">
      <c r="A232" s="38">
        <v>220</v>
      </c>
      <c r="B232" s="36" t="s">
        <v>356</v>
      </c>
      <c r="C232" s="39" t="s">
        <v>134</v>
      </c>
      <c r="D232" s="59">
        <v>6000</v>
      </c>
      <c r="E232" s="62">
        <v>0.6923</v>
      </c>
      <c r="F232" s="57"/>
      <c r="G232" s="40">
        <f t="shared" si="4"/>
      </c>
      <c r="H232" s="50"/>
      <c r="K232" s="7"/>
      <c r="L232" s="43"/>
    </row>
    <row r="233" spans="1:12" s="8" customFormat="1" ht="11.25">
      <c r="A233" s="38">
        <v>221</v>
      </c>
      <c r="B233" s="36" t="s">
        <v>357</v>
      </c>
      <c r="C233" s="39" t="s">
        <v>127</v>
      </c>
      <c r="D233" s="59">
        <v>210000</v>
      </c>
      <c r="E233" s="62">
        <v>0.1511</v>
      </c>
      <c r="F233" s="57"/>
      <c r="G233" s="40">
        <f t="shared" si="4"/>
      </c>
      <c r="H233" s="50"/>
      <c r="K233" s="7"/>
      <c r="L233" s="43"/>
    </row>
    <row r="234" spans="1:12" s="8" customFormat="1" ht="11.25">
      <c r="A234" s="38">
        <v>222</v>
      </c>
      <c r="B234" s="36" t="s">
        <v>358</v>
      </c>
      <c r="C234" s="39" t="s">
        <v>127</v>
      </c>
      <c r="D234" s="59">
        <v>20000</v>
      </c>
      <c r="E234" s="62">
        <v>1.1497</v>
      </c>
      <c r="F234" s="57"/>
      <c r="G234" s="40">
        <f t="shared" si="4"/>
      </c>
      <c r="H234" s="50"/>
      <c r="K234" s="7"/>
      <c r="L234" s="43"/>
    </row>
    <row r="235" spans="1:12" s="8" customFormat="1" ht="11.25">
      <c r="A235" s="38">
        <v>223</v>
      </c>
      <c r="B235" s="36" t="s">
        <v>359</v>
      </c>
      <c r="C235" s="39" t="s">
        <v>127</v>
      </c>
      <c r="D235" s="59">
        <v>200000</v>
      </c>
      <c r="E235" s="62">
        <v>0.096</v>
      </c>
      <c r="F235" s="57"/>
      <c r="G235" s="40">
        <f t="shared" si="4"/>
      </c>
      <c r="H235" s="50"/>
      <c r="K235" s="7"/>
      <c r="L235" s="43"/>
    </row>
    <row r="236" spans="1:12" s="8" customFormat="1" ht="22.5">
      <c r="A236" s="38">
        <v>224</v>
      </c>
      <c r="B236" s="36" t="s">
        <v>360</v>
      </c>
      <c r="C236" s="39" t="s">
        <v>127</v>
      </c>
      <c r="D236" s="59">
        <v>20000</v>
      </c>
      <c r="E236" s="62">
        <v>0.492</v>
      </c>
      <c r="F236" s="57"/>
      <c r="G236" s="40">
        <f t="shared" si="4"/>
      </c>
      <c r="H236" s="50"/>
      <c r="K236" s="7"/>
      <c r="L236" s="43"/>
    </row>
    <row r="237" spans="1:12" s="8" customFormat="1" ht="11.25">
      <c r="A237" s="38">
        <v>225</v>
      </c>
      <c r="B237" s="36" t="s">
        <v>361</v>
      </c>
      <c r="C237" s="39" t="s">
        <v>94</v>
      </c>
      <c r="D237" s="59">
        <v>100</v>
      </c>
      <c r="E237" s="62">
        <v>1.27</v>
      </c>
      <c r="F237" s="57"/>
      <c r="G237" s="40">
        <f t="shared" si="4"/>
      </c>
      <c r="H237" s="50"/>
      <c r="K237" s="7"/>
      <c r="L237" s="43"/>
    </row>
    <row r="238" spans="1:12" s="8" customFormat="1" ht="11.25">
      <c r="A238" s="38">
        <v>226</v>
      </c>
      <c r="B238" s="36" t="s">
        <v>362</v>
      </c>
      <c r="C238" s="39" t="s">
        <v>94</v>
      </c>
      <c r="D238" s="59">
        <v>100</v>
      </c>
      <c r="E238" s="62">
        <v>1.3366</v>
      </c>
      <c r="F238" s="57"/>
      <c r="G238" s="40">
        <f t="shared" si="4"/>
      </c>
      <c r="H238" s="50"/>
      <c r="K238" s="7"/>
      <c r="L238" s="43"/>
    </row>
    <row r="239" spans="1:12" s="8" customFormat="1" ht="11.25">
      <c r="A239" s="38">
        <v>227</v>
      </c>
      <c r="B239" s="36" t="s">
        <v>363</v>
      </c>
      <c r="C239" s="39" t="s">
        <v>134</v>
      </c>
      <c r="D239" s="59">
        <v>2400</v>
      </c>
      <c r="E239" s="62">
        <v>0.4637</v>
      </c>
      <c r="F239" s="57"/>
      <c r="G239" s="40">
        <f t="shared" si="4"/>
      </c>
      <c r="H239" s="50"/>
      <c r="K239" s="7"/>
      <c r="L239" s="43"/>
    </row>
    <row r="240" spans="1:12" s="8" customFormat="1" ht="11.25">
      <c r="A240" s="38">
        <v>228</v>
      </c>
      <c r="B240" s="36" t="s">
        <v>364</v>
      </c>
      <c r="C240" s="39" t="s">
        <v>134</v>
      </c>
      <c r="D240" s="59">
        <v>2400</v>
      </c>
      <c r="E240" s="62">
        <v>0.3588</v>
      </c>
      <c r="F240" s="57"/>
      <c r="G240" s="40">
        <f t="shared" si="4"/>
      </c>
      <c r="H240" s="50"/>
      <c r="K240" s="7"/>
      <c r="L240" s="43"/>
    </row>
    <row r="241" spans="1:12" s="8" customFormat="1" ht="11.25">
      <c r="A241" s="38">
        <v>229</v>
      </c>
      <c r="B241" s="36" t="s">
        <v>365</v>
      </c>
      <c r="C241" s="39" t="s">
        <v>127</v>
      </c>
      <c r="D241" s="59">
        <v>20000</v>
      </c>
      <c r="E241" s="62">
        <v>0.177</v>
      </c>
      <c r="F241" s="57"/>
      <c r="G241" s="40">
        <f t="shared" si="4"/>
      </c>
      <c r="H241" s="50"/>
      <c r="K241" s="7"/>
      <c r="L241" s="43"/>
    </row>
    <row r="242" spans="1:12" s="8" customFormat="1" ht="11.25">
      <c r="A242" s="38">
        <v>230</v>
      </c>
      <c r="B242" s="36" t="s">
        <v>366</v>
      </c>
      <c r="C242" s="39" t="s">
        <v>127</v>
      </c>
      <c r="D242" s="59">
        <v>300</v>
      </c>
      <c r="E242" s="62">
        <v>0.2557</v>
      </c>
      <c r="F242" s="57"/>
      <c r="G242" s="40">
        <f t="shared" si="4"/>
      </c>
      <c r="H242" s="50"/>
      <c r="K242" s="7"/>
      <c r="L242" s="43"/>
    </row>
    <row r="243" spans="1:12" s="8" customFormat="1" ht="11.25">
      <c r="A243" s="38">
        <v>231</v>
      </c>
      <c r="B243" s="36" t="s">
        <v>367</v>
      </c>
      <c r="C243" s="39" t="s">
        <v>134</v>
      </c>
      <c r="D243" s="59">
        <v>400</v>
      </c>
      <c r="E243" s="62">
        <v>2.1263</v>
      </c>
      <c r="F243" s="57"/>
      <c r="G243" s="40">
        <f t="shared" si="4"/>
      </c>
      <c r="H243" s="50"/>
      <c r="K243" s="7"/>
      <c r="L243" s="43"/>
    </row>
    <row r="244" spans="1:12" s="8" customFormat="1" ht="11.25">
      <c r="A244" s="38">
        <v>232</v>
      </c>
      <c r="B244" s="36" t="s">
        <v>368</v>
      </c>
      <c r="C244" s="39" t="s">
        <v>134</v>
      </c>
      <c r="D244" s="59">
        <v>600</v>
      </c>
      <c r="E244" s="62">
        <v>12.7726</v>
      </c>
      <c r="F244" s="57"/>
      <c r="G244" s="40">
        <f t="shared" si="4"/>
      </c>
      <c r="H244" s="50"/>
      <c r="K244" s="7"/>
      <c r="L244" s="43"/>
    </row>
    <row r="245" spans="1:12" s="8" customFormat="1" ht="11.25">
      <c r="A245" s="38">
        <v>233</v>
      </c>
      <c r="B245" s="36" t="s">
        <v>369</v>
      </c>
      <c r="C245" s="39" t="s">
        <v>127</v>
      </c>
      <c r="D245" s="59">
        <v>18000</v>
      </c>
      <c r="E245" s="62">
        <v>0.1461</v>
      </c>
      <c r="F245" s="57"/>
      <c r="G245" s="40">
        <f t="shared" si="4"/>
      </c>
      <c r="H245" s="50"/>
      <c r="K245" s="7"/>
      <c r="L245" s="43"/>
    </row>
    <row r="246" spans="1:12" s="8" customFormat="1" ht="11.25">
      <c r="A246" s="38">
        <v>234</v>
      </c>
      <c r="B246" s="36" t="s">
        <v>370</v>
      </c>
      <c r="C246" s="39" t="s">
        <v>122</v>
      </c>
      <c r="D246" s="59">
        <v>100</v>
      </c>
      <c r="E246" s="62">
        <v>4.06</v>
      </c>
      <c r="F246" s="57"/>
      <c r="G246" s="40">
        <f t="shared" si="4"/>
      </c>
      <c r="H246" s="50"/>
      <c r="K246" s="7"/>
      <c r="L246" s="43"/>
    </row>
    <row r="247" spans="1:12" s="8" customFormat="1" ht="11.25">
      <c r="A247" s="38">
        <v>235</v>
      </c>
      <c r="B247" s="36" t="s">
        <v>371</v>
      </c>
      <c r="C247" s="39" t="s">
        <v>127</v>
      </c>
      <c r="D247" s="59">
        <v>55000</v>
      </c>
      <c r="E247" s="62">
        <v>0.1556</v>
      </c>
      <c r="F247" s="57"/>
      <c r="G247" s="40">
        <f t="shared" si="4"/>
      </c>
      <c r="H247" s="50"/>
      <c r="K247" s="7"/>
      <c r="L247" s="43"/>
    </row>
    <row r="248" spans="1:12" s="8" customFormat="1" ht="11.25">
      <c r="A248" s="38">
        <v>236</v>
      </c>
      <c r="B248" s="36" t="s">
        <v>372</v>
      </c>
      <c r="C248" s="39" t="s">
        <v>134</v>
      </c>
      <c r="D248" s="59">
        <v>200</v>
      </c>
      <c r="E248" s="62">
        <v>2.0237</v>
      </c>
      <c r="F248" s="57"/>
      <c r="G248" s="40">
        <f t="shared" si="4"/>
      </c>
      <c r="H248" s="50"/>
      <c r="K248" s="7"/>
      <c r="L248" s="43"/>
    </row>
    <row r="249" spans="1:12" s="8" customFormat="1" ht="11.25">
      <c r="A249" s="38">
        <v>237</v>
      </c>
      <c r="B249" s="36" t="s">
        <v>373</v>
      </c>
      <c r="C249" s="39" t="s">
        <v>127</v>
      </c>
      <c r="D249" s="59">
        <v>10000</v>
      </c>
      <c r="E249" s="62">
        <v>2.338</v>
      </c>
      <c r="F249" s="57"/>
      <c r="G249" s="40">
        <f t="shared" si="4"/>
      </c>
      <c r="H249" s="50"/>
      <c r="K249" s="7"/>
      <c r="L249" s="43"/>
    </row>
    <row r="250" spans="1:12" s="8" customFormat="1" ht="22.5">
      <c r="A250" s="38">
        <v>238</v>
      </c>
      <c r="B250" s="36" t="s">
        <v>374</v>
      </c>
      <c r="C250" s="39" t="s">
        <v>134</v>
      </c>
      <c r="D250" s="59">
        <v>500</v>
      </c>
      <c r="E250" s="62">
        <v>6.2388</v>
      </c>
      <c r="F250" s="57"/>
      <c r="G250" s="40">
        <f t="shared" si="4"/>
      </c>
      <c r="H250" s="50"/>
      <c r="K250" s="7"/>
      <c r="L250" s="43"/>
    </row>
    <row r="251" spans="1:12" s="8" customFormat="1" ht="11.25">
      <c r="A251" s="38">
        <v>239</v>
      </c>
      <c r="B251" s="36" t="s">
        <v>375</v>
      </c>
      <c r="C251" s="39" t="s">
        <v>134</v>
      </c>
      <c r="D251" s="59">
        <v>3000</v>
      </c>
      <c r="E251" s="62">
        <v>4.7779</v>
      </c>
      <c r="F251" s="57"/>
      <c r="G251" s="40">
        <f t="shared" si="4"/>
      </c>
      <c r="H251" s="50"/>
      <c r="K251" s="7"/>
      <c r="L251" s="43"/>
    </row>
    <row r="252" spans="1:12" s="8" customFormat="1" ht="11.25">
      <c r="A252" s="38">
        <v>240</v>
      </c>
      <c r="B252" s="36" t="s">
        <v>376</v>
      </c>
      <c r="C252" s="39" t="s">
        <v>127</v>
      </c>
      <c r="D252" s="59">
        <v>380000</v>
      </c>
      <c r="E252" s="62">
        <v>0.0549</v>
      </c>
      <c r="F252" s="57"/>
      <c r="G252" s="40">
        <f t="shared" si="4"/>
      </c>
      <c r="H252" s="50"/>
      <c r="K252" s="7"/>
      <c r="L252" s="43"/>
    </row>
    <row r="253" spans="1:12" s="8" customFormat="1" ht="45">
      <c r="A253" s="38">
        <v>241</v>
      </c>
      <c r="B253" s="36" t="s">
        <v>377</v>
      </c>
      <c r="C253" s="39" t="s">
        <v>94</v>
      </c>
      <c r="D253" s="59">
        <v>600</v>
      </c>
      <c r="E253" s="62">
        <v>43.84</v>
      </c>
      <c r="F253" s="57"/>
      <c r="G253" s="40">
        <f t="shared" si="4"/>
      </c>
      <c r="H253" s="50"/>
      <c r="K253" s="7"/>
      <c r="L253" s="43"/>
    </row>
    <row r="254" spans="1:12" s="8" customFormat="1" ht="33.75">
      <c r="A254" s="38">
        <v>242</v>
      </c>
      <c r="B254" s="36" t="s">
        <v>378</v>
      </c>
      <c r="C254" s="39" t="s">
        <v>132</v>
      </c>
      <c r="D254" s="59">
        <v>200</v>
      </c>
      <c r="E254" s="62">
        <v>31.49</v>
      </c>
      <c r="F254" s="57"/>
      <c r="G254" s="40">
        <f t="shared" si="4"/>
      </c>
      <c r="H254" s="50"/>
      <c r="K254" s="7"/>
      <c r="L254" s="43"/>
    </row>
    <row r="255" spans="1:12" s="8" customFormat="1" ht="33.75">
      <c r="A255" s="38">
        <v>243</v>
      </c>
      <c r="B255" s="36" t="s">
        <v>379</v>
      </c>
      <c r="C255" s="39" t="s">
        <v>122</v>
      </c>
      <c r="D255" s="59">
        <v>20</v>
      </c>
      <c r="E255" s="62">
        <v>109.9</v>
      </c>
      <c r="F255" s="57"/>
      <c r="G255" s="40">
        <f t="shared" si="4"/>
      </c>
      <c r="H255" s="50"/>
      <c r="K255" s="7"/>
      <c r="L255" s="43"/>
    </row>
    <row r="256" spans="1:12" s="8" customFormat="1" ht="11.25">
      <c r="A256" s="38">
        <v>244</v>
      </c>
      <c r="B256" s="36" t="s">
        <v>380</v>
      </c>
      <c r="C256" s="39" t="s">
        <v>122</v>
      </c>
      <c r="D256" s="59">
        <v>400</v>
      </c>
      <c r="E256" s="62">
        <v>7.33</v>
      </c>
      <c r="F256" s="57"/>
      <c r="G256" s="40">
        <f t="shared" si="4"/>
      </c>
      <c r="H256" s="50"/>
      <c r="K256" s="7"/>
      <c r="L256" s="43"/>
    </row>
    <row r="257" spans="1:12" s="8" customFormat="1" ht="11.25">
      <c r="A257" s="38">
        <v>245</v>
      </c>
      <c r="B257" s="36" t="s">
        <v>381</v>
      </c>
      <c r="C257" s="39" t="s">
        <v>122</v>
      </c>
      <c r="D257" s="59">
        <v>100</v>
      </c>
      <c r="E257" s="62">
        <v>12.98</v>
      </c>
      <c r="F257" s="57"/>
      <c r="G257" s="40">
        <f t="shared" si="4"/>
      </c>
      <c r="H257" s="50"/>
      <c r="K257" s="7"/>
      <c r="L257" s="43"/>
    </row>
    <row r="258" spans="1:12" s="8" customFormat="1" ht="11.25">
      <c r="A258" s="38">
        <v>246</v>
      </c>
      <c r="B258" s="36" t="s">
        <v>382</v>
      </c>
      <c r="C258" s="39" t="s">
        <v>122</v>
      </c>
      <c r="D258" s="59">
        <v>500</v>
      </c>
      <c r="E258" s="62">
        <v>4.5687</v>
      </c>
      <c r="F258" s="57"/>
      <c r="G258" s="40">
        <f t="shared" si="4"/>
      </c>
      <c r="H258" s="50"/>
      <c r="K258" s="7"/>
      <c r="L258" s="43"/>
    </row>
    <row r="259" spans="1:12" s="8" customFormat="1" ht="11.25">
      <c r="A259" s="38">
        <v>247</v>
      </c>
      <c r="B259" s="36" t="s">
        <v>383</v>
      </c>
      <c r="C259" s="39" t="s">
        <v>127</v>
      </c>
      <c r="D259" s="59">
        <v>5000</v>
      </c>
      <c r="E259" s="62">
        <v>0.3132</v>
      </c>
      <c r="F259" s="57"/>
      <c r="G259" s="40">
        <f t="shared" si="4"/>
      </c>
      <c r="H259" s="50"/>
      <c r="K259" s="7"/>
      <c r="L259" s="43"/>
    </row>
    <row r="260" spans="1:12" s="8" customFormat="1" ht="11.25">
      <c r="A260" s="38">
        <v>248</v>
      </c>
      <c r="B260" s="36" t="s">
        <v>384</v>
      </c>
      <c r="C260" s="39" t="s">
        <v>127</v>
      </c>
      <c r="D260" s="59">
        <v>50000</v>
      </c>
      <c r="E260" s="62">
        <v>0.3538</v>
      </c>
      <c r="F260" s="57"/>
      <c r="G260" s="40">
        <f t="shared" si="4"/>
      </c>
      <c r="H260" s="50"/>
      <c r="K260" s="7"/>
      <c r="L260" s="43"/>
    </row>
    <row r="261" spans="1:12" s="8" customFormat="1" ht="11.25">
      <c r="A261" s="38">
        <v>249</v>
      </c>
      <c r="B261" s="36" t="s">
        <v>385</v>
      </c>
      <c r="C261" s="39" t="s">
        <v>129</v>
      </c>
      <c r="D261" s="59">
        <v>1500</v>
      </c>
      <c r="E261" s="62">
        <v>63.5711</v>
      </c>
      <c r="F261" s="57"/>
      <c r="G261" s="40">
        <f t="shared" si="4"/>
      </c>
      <c r="H261" s="50"/>
      <c r="K261" s="7"/>
      <c r="L261" s="43"/>
    </row>
    <row r="262" spans="1:12" s="8" customFormat="1" ht="22.5">
      <c r="A262" s="38">
        <v>250</v>
      </c>
      <c r="B262" s="36" t="s">
        <v>386</v>
      </c>
      <c r="C262" s="39" t="s">
        <v>134</v>
      </c>
      <c r="D262" s="59">
        <v>30</v>
      </c>
      <c r="E262" s="62">
        <v>1.0237</v>
      </c>
      <c r="F262" s="57"/>
      <c r="G262" s="40">
        <f t="shared" si="4"/>
      </c>
      <c r="H262" s="50"/>
      <c r="K262" s="7"/>
      <c r="L262" s="43"/>
    </row>
    <row r="263" spans="1:12" s="8" customFormat="1" ht="11.25">
      <c r="A263" s="38">
        <v>251</v>
      </c>
      <c r="B263" s="36" t="s">
        <v>387</v>
      </c>
      <c r="C263" s="39" t="s">
        <v>127</v>
      </c>
      <c r="D263" s="59">
        <v>15000</v>
      </c>
      <c r="E263" s="62">
        <v>0.3165</v>
      </c>
      <c r="F263" s="57"/>
      <c r="G263" s="40">
        <f t="shared" si="4"/>
      </c>
      <c r="H263" s="50"/>
      <c r="K263" s="7"/>
      <c r="L263" s="43"/>
    </row>
    <row r="264" spans="1:12" s="8" customFormat="1" ht="11.25">
      <c r="A264" s="38">
        <v>252</v>
      </c>
      <c r="B264" s="36" t="s">
        <v>388</v>
      </c>
      <c r="C264" s="39" t="s">
        <v>94</v>
      </c>
      <c r="D264" s="59">
        <v>500</v>
      </c>
      <c r="E264" s="62">
        <v>36.9</v>
      </c>
      <c r="F264" s="57"/>
      <c r="G264" s="40">
        <f t="shared" si="4"/>
      </c>
      <c r="H264" s="50"/>
      <c r="K264" s="7"/>
      <c r="L264" s="43"/>
    </row>
    <row r="265" spans="1:12" s="8" customFormat="1" ht="11.25">
      <c r="A265" s="38">
        <v>253</v>
      </c>
      <c r="B265" s="36" t="s">
        <v>389</v>
      </c>
      <c r="C265" s="39" t="s">
        <v>94</v>
      </c>
      <c r="D265" s="59">
        <v>500</v>
      </c>
      <c r="E265" s="62">
        <v>76.2</v>
      </c>
      <c r="F265" s="57"/>
      <c r="G265" s="40">
        <f t="shared" si="4"/>
      </c>
      <c r="H265" s="50"/>
      <c r="K265" s="7"/>
      <c r="L265" s="43"/>
    </row>
    <row r="266" spans="1:12" s="8" customFormat="1" ht="11.25">
      <c r="A266" s="38">
        <v>254</v>
      </c>
      <c r="B266" s="36" t="s">
        <v>390</v>
      </c>
      <c r="C266" s="39" t="s">
        <v>94</v>
      </c>
      <c r="D266" s="59">
        <v>200</v>
      </c>
      <c r="E266" s="62">
        <v>96.02</v>
      </c>
      <c r="F266" s="57"/>
      <c r="G266" s="40">
        <f t="shared" si="4"/>
      </c>
      <c r="H266" s="50"/>
      <c r="K266" s="7"/>
      <c r="L266" s="43"/>
    </row>
    <row r="267" spans="1:12" s="8" customFormat="1" ht="11.25">
      <c r="A267" s="38">
        <v>255</v>
      </c>
      <c r="B267" s="36" t="s">
        <v>391</v>
      </c>
      <c r="C267" s="39" t="s">
        <v>122</v>
      </c>
      <c r="D267" s="59">
        <v>200</v>
      </c>
      <c r="E267" s="62">
        <v>39.47</v>
      </c>
      <c r="F267" s="57"/>
      <c r="G267" s="40">
        <f t="shared" si="4"/>
      </c>
      <c r="H267" s="50"/>
      <c r="K267" s="7"/>
      <c r="L267" s="43"/>
    </row>
    <row r="268" spans="1:12" s="8" customFormat="1" ht="11.25">
      <c r="A268" s="38">
        <v>256</v>
      </c>
      <c r="B268" s="36" t="s">
        <v>392</v>
      </c>
      <c r="C268" s="39" t="s">
        <v>94</v>
      </c>
      <c r="D268" s="59">
        <v>100</v>
      </c>
      <c r="E268" s="62">
        <v>36.55</v>
      </c>
      <c r="F268" s="57"/>
      <c r="G268" s="40">
        <f t="shared" si="4"/>
      </c>
      <c r="H268" s="50"/>
      <c r="K268" s="7"/>
      <c r="L268" s="43"/>
    </row>
    <row r="269" spans="1:12" s="8" customFormat="1" ht="11.25">
      <c r="A269" s="38">
        <v>257</v>
      </c>
      <c r="B269" s="36" t="s">
        <v>393</v>
      </c>
      <c r="C269" s="39" t="s">
        <v>127</v>
      </c>
      <c r="D269" s="59">
        <v>1000</v>
      </c>
      <c r="E269" s="62">
        <v>1.5428</v>
      </c>
      <c r="F269" s="57"/>
      <c r="G269" s="40">
        <f t="shared" si="4"/>
      </c>
      <c r="H269" s="50"/>
      <c r="K269" s="7"/>
      <c r="L269" s="43"/>
    </row>
    <row r="270" spans="1:12" s="8" customFormat="1" ht="22.5">
      <c r="A270" s="38">
        <v>258</v>
      </c>
      <c r="B270" s="36" t="s">
        <v>394</v>
      </c>
      <c r="C270" s="39" t="s">
        <v>122</v>
      </c>
      <c r="D270" s="59">
        <v>100</v>
      </c>
      <c r="E270" s="62">
        <v>12.3547</v>
      </c>
      <c r="F270" s="57"/>
      <c r="G270" s="40">
        <f t="shared" si="4"/>
      </c>
      <c r="H270" s="50"/>
      <c r="K270" s="7"/>
      <c r="L270" s="43"/>
    </row>
    <row r="271" spans="1:12" s="8" customFormat="1" ht="11.25">
      <c r="A271" s="38">
        <v>259</v>
      </c>
      <c r="B271" s="36" t="s">
        <v>395</v>
      </c>
      <c r="C271" s="39" t="s">
        <v>127</v>
      </c>
      <c r="D271" s="59">
        <v>18000</v>
      </c>
      <c r="E271" s="62">
        <v>2.9876</v>
      </c>
      <c r="F271" s="57"/>
      <c r="G271" s="40">
        <f t="shared" si="4"/>
      </c>
      <c r="H271" s="50"/>
      <c r="K271" s="7"/>
      <c r="L271" s="43"/>
    </row>
    <row r="272" spans="1:12" s="8" customFormat="1" ht="11.25">
      <c r="A272" s="38">
        <v>260</v>
      </c>
      <c r="B272" s="36" t="s">
        <v>396</v>
      </c>
      <c r="C272" s="39" t="s">
        <v>127</v>
      </c>
      <c r="D272" s="59">
        <v>7200</v>
      </c>
      <c r="E272" s="62">
        <v>0.4938</v>
      </c>
      <c r="F272" s="57"/>
      <c r="G272" s="40">
        <f t="shared" si="4"/>
      </c>
      <c r="H272" s="50"/>
      <c r="K272" s="7"/>
      <c r="L272" s="43"/>
    </row>
    <row r="273" spans="1:12" s="8" customFormat="1" ht="11.25">
      <c r="A273" s="38">
        <v>261</v>
      </c>
      <c r="B273" s="36" t="s">
        <v>397</v>
      </c>
      <c r="C273" s="39" t="s">
        <v>127</v>
      </c>
      <c r="D273" s="59">
        <v>9600</v>
      </c>
      <c r="E273" s="62">
        <v>0.7859</v>
      </c>
      <c r="F273" s="57"/>
      <c r="G273" s="40">
        <f t="shared" si="4"/>
      </c>
      <c r="H273" s="50"/>
      <c r="K273" s="7"/>
      <c r="L273" s="43"/>
    </row>
    <row r="274" spans="1:12" s="8" customFormat="1" ht="11.25">
      <c r="A274" s="38">
        <v>262</v>
      </c>
      <c r="B274" s="36" t="s">
        <v>398</v>
      </c>
      <c r="C274" s="39" t="s">
        <v>127</v>
      </c>
      <c r="D274" s="59">
        <v>8000</v>
      </c>
      <c r="E274" s="62">
        <v>0.4755</v>
      </c>
      <c r="F274" s="57"/>
      <c r="G274" s="40">
        <f t="shared" si="4"/>
      </c>
      <c r="H274" s="50"/>
      <c r="K274" s="7"/>
      <c r="L274" s="43"/>
    </row>
    <row r="275" spans="1:12" s="8" customFormat="1" ht="22.5">
      <c r="A275" s="38">
        <v>263</v>
      </c>
      <c r="B275" s="36" t="s">
        <v>399</v>
      </c>
      <c r="C275" s="39" t="s">
        <v>127</v>
      </c>
      <c r="D275" s="59">
        <v>30000</v>
      </c>
      <c r="E275" s="62">
        <v>0.97</v>
      </c>
      <c r="F275" s="57"/>
      <c r="G275" s="40">
        <f t="shared" si="4"/>
      </c>
      <c r="H275" s="50"/>
      <c r="K275" s="7"/>
      <c r="L275" s="43"/>
    </row>
    <row r="276" spans="1:12" s="8" customFormat="1" ht="11.25">
      <c r="A276" s="38">
        <v>264</v>
      </c>
      <c r="B276" s="36" t="s">
        <v>400</v>
      </c>
      <c r="C276" s="39" t="s">
        <v>127</v>
      </c>
      <c r="D276" s="59">
        <v>100</v>
      </c>
      <c r="E276" s="62">
        <v>1.183</v>
      </c>
      <c r="F276" s="57"/>
      <c r="G276" s="40">
        <f t="shared" si="4"/>
      </c>
      <c r="H276" s="50"/>
      <c r="K276" s="7"/>
      <c r="L276" s="43"/>
    </row>
    <row r="277" spans="1:12" s="8" customFormat="1" ht="11.25">
      <c r="A277" s="38">
        <v>265</v>
      </c>
      <c r="B277" s="36" t="s">
        <v>401</v>
      </c>
      <c r="C277" s="39" t="s">
        <v>212</v>
      </c>
      <c r="D277" s="59">
        <v>800</v>
      </c>
      <c r="E277" s="62">
        <v>73.4613</v>
      </c>
      <c r="F277" s="57"/>
      <c r="G277" s="40">
        <f t="shared" si="4"/>
      </c>
      <c r="H277" s="50"/>
      <c r="K277" s="7"/>
      <c r="L277" s="43"/>
    </row>
    <row r="278" spans="1:12" s="8" customFormat="1" ht="22.5">
      <c r="A278" s="38">
        <v>266</v>
      </c>
      <c r="B278" s="36" t="s">
        <v>402</v>
      </c>
      <c r="C278" s="39" t="s">
        <v>127</v>
      </c>
      <c r="D278" s="59">
        <v>37800</v>
      </c>
      <c r="E278" s="62">
        <v>0.1618</v>
      </c>
      <c r="F278" s="57"/>
      <c r="G278" s="40">
        <f aca="true" t="shared" si="5" ref="G278:G341">IF(F278="","",IF(ISTEXT(F278),"NC",F278*D278))</f>
      </c>
      <c r="H278" s="50"/>
      <c r="K278" s="7"/>
      <c r="L278" s="43"/>
    </row>
    <row r="279" spans="1:12" s="8" customFormat="1" ht="11.25">
      <c r="A279" s="38">
        <v>267</v>
      </c>
      <c r="B279" s="36" t="s">
        <v>403</v>
      </c>
      <c r="C279" s="39" t="s">
        <v>127</v>
      </c>
      <c r="D279" s="59">
        <v>15000</v>
      </c>
      <c r="E279" s="62">
        <v>0.222</v>
      </c>
      <c r="F279" s="57"/>
      <c r="G279" s="40">
        <f t="shared" si="5"/>
      </c>
      <c r="H279" s="50"/>
      <c r="K279" s="7"/>
      <c r="L279" s="43"/>
    </row>
    <row r="280" spans="1:12" s="8" customFormat="1" ht="11.25">
      <c r="A280" s="38">
        <v>268</v>
      </c>
      <c r="B280" s="36" t="s">
        <v>404</v>
      </c>
      <c r="C280" s="39" t="s">
        <v>127</v>
      </c>
      <c r="D280" s="59">
        <v>20000</v>
      </c>
      <c r="E280" s="62">
        <v>0.2035</v>
      </c>
      <c r="F280" s="57"/>
      <c r="G280" s="40">
        <f t="shared" si="5"/>
      </c>
      <c r="H280" s="50"/>
      <c r="K280" s="7"/>
      <c r="L280" s="43"/>
    </row>
    <row r="281" spans="1:12" s="8" customFormat="1" ht="11.25">
      <c r="A281" s="38">
        <v>269</v>
      </c>
      <c r="B281" s="36" t="s">
        <v>405</v>
      </c>
      <c r="C281" s="39" t="s">
        <v>127</v>
      </c>
      <c r="D281" s="59">
        <v>35000</v>
      </c>
      <c r="E281" s="62">
        <v>0.2269</v>
      </c>
      <c r="F281" s="57"/>
      <c r="G281" s="40">
        <f t="shared" si="5"/>
      </c>
      <c r="H281" s="50"/>
      <c r="K281" s="7"/>
      <c r="L281" s="43"/>
    </row>
    <row r="282" spans="1:12" s="8" customFormat="1" ht="11.25">
      <c r="A282" s="38">
        <v>270</v>
      </c>
      <c r="B282" s="36" t="s">
        <v>406</v>
      </c>
      <c r="C282" s="39" t="s">
        <v>127</v>
      </c>
      <c r="D282" s="59">
        <v>10000</v>
      </c>
      <c r="E282" s="62">
        <v>0.7847</v>
      </c>
      <c r="F282" s="57"/>
      <c r="G282" s="40">
        <f t="shared" si="5"/>
      </c>
      <c r="H282" s="50"/>
      <c r="K282" s="7"/>
      <c r="L282" s="43"/>
    </row>
    <row r="283" spans="1:12" s="8" customFormat="1" ht="11.25">
      <c r="A283" s="38">
        <v>271</v>
      </c>
      <c r="B283" s="36" t="s">
        <v>407</v>
      </c>
      <c r="C283" s="39" t="s">
        <v>122</v>
      </c>
      <c r="D283" s="59">
        <v>400</v>
      </c>
      <c r="E283" s="62">
        <v>6.6862</v>
      </c>
      <c r="F283" s="57"/>
      <c r="G283" s="40">
        <f t="shared" si="5"/>
      </c>
      <c r="H283" s="50"/>
      <c r="K283" s="7"/>
      <c r="L283" s="43"/>
    </row>
    <row r="284" spans="1:12" s="8" customFormat="1" ht="11.25">
      <c r="A284" s="38">
        <v>272</v>
      </c>
      <c r="B284" s="36" t="s">
        <v>408</v>
      </c>
      <c r="C284" s="39" t="s">
        <v>127</v>
      </c>
      <c r="D284" s="59">
        <v>1000</v>
      </c>
      <c r="E284" s="62">
        <v>0.5173</v>
      </c>
      <c r="F284" s="57"/>
      <c r="G284" s="40">
        <f t="shared" si="5"/>
      </c>
      <c r="H284" s="50"/>
      <c r="K284" s="7"/>
      <c r="L284" s="43"/>
    </row>
    <row r="285" spans="1:12" s="8" customFormat="1" ht="11.25">
      <c r="A285" s="38">
        <v>273</v>
      </c>
      <c r="B285" s="36" t="s">
        <v>409</v>
      </c>
      <c r="C285" s="39" t="s">
        <v>127</v>
      </c>
      <c r="D285" s="59">
        <v>10000</v>
      </c>
      <c r="E285" s="62">
        <v>0.9178</v>
      </c>
      <c r="F285" s="57"/>
      <c r="G285" s="40">
        <f t="shared" si="5"/>
      </c>
      <c r="H285" s="50"/>
      <c r="K285" s="7"/>
      <c r="L285" s="43"/>
    </row>
    <row r="286" spans="1:12" s="8" customFormat="1" ht="11.25">
      <c r="A286" s="38">
        <v>274</v>
      </c>
      <c r="B286" s="36" t="s">
        <v>410</v>
      </c>
      <c r="C286" s="39" t="s">
        <v>127</v>
      </c>
      <c r="D286" s="59">
        <v>1000000</v>
      </c>
      <c r="E286" s="62">
        <v>0.1448</v>
      </c>
      <c r="F286" s="57"/>
      <c r="G286" s="40">
        <f t="shared" si="5"/>
      </c>
      <c r="H286" s="50"/>
      <c r="K286" s="7"/>
      <c r="L286" s="43"/>
    </row>
    <row r="287" spans="1:12" s="8" customFormat="1" ht="11.25">
      <c r="A287" s="38">
        <v>275</v>
      </c>
      <c r="B287" s="36" t="s">
        <v>411</v>
      </c>
      <c r="C287" s="39" t="s">
        <v>127</v>
      </c>
      <c r="D287" s="59">
        <v>7000</v>
      </c>
      <c r="E287" s="62">
        <v>0.183</v>
      </c>
      <c r="F287" s="57"/>
      <c r="G287" s="40">
        <f t="shared" si="5"/>
      </c>
      <c r="H287" s="50"/>
      <c r="K287" s="7"/>
      <c r="L287" s="43"/>
    </row>
    <row r="288" spans="1:12" s="8" customFormat="1" ht="22.5">
      <c r="A288" s="38">
        <v>276</v>
      </c>
      <c r="B288" s="36" t="s">
        <v>412</v>
      </c>
      <c r="C288" s="39" t="s">
        <v>122</v>
      </c>
      <c r="D288" s="59">
        <v>1000</v>
      </c>
      <c r="E288" s="62">
        <v>3.7487</v>
      </c>
      <c r="F288" s="57"/>
      <c r="G288" s="40">
        <f t="shared" si="5"/>
      </c>
      <c r="H288" s="50"/>
      <c r="K288" s="7"/>
      <c r="L288" s="43"/>
    </row>
    <row r="289" spans="1:12" s="8" customFormat="1" ht="11.25">
      <c r="A289" s="38">
        <v>277</v>
      </c>
      <c r="B289" s="36" t="s">
        <v>413</v>
      </c>
      <c r="C289" s="39" t="s">
        <v>127</v>
      </c>
      <c r="D289" s="59">
        <v>120000</v>
      </c>
      <c r="E289" s="62">
        <v>0.0679</v>
      </c>
      <c r="F289" s="57"/>
      <c r="G289" s="40">
        <f t="shared" si="5"/>
      </c>
      <c r="H289" s="50"/>
      <c r="K289" s="7"/>
      <c r="L289" s="43"/>
    </row>
    <row r="290" spans="1:12" s="8" customFormat="1" ht="11.25">
      <c r="A290" s="38">
        <v>278</v>
      </c>
      <c r="B290" s="36" t="s">
        <v>414</v>
      </c>
      <c r="C290" s="39" t="s">
        <v>127</v>
      </c>
      <c r="D290" s="59">
        <v>90000</v>
      </c>
      <c r="E290" s="62">
        <v>0.226</v>
      </c>
      <c r="F290" s="57"/>
      <c r="G290" s="40">
        <f t="shared" si="5"/>
      </c>
      <c r="H290" s="50"/>
      <c r="K290" s="7"/>
      <c r="L290" s="43"/>
    </row>
    <row r="291" spans="1:12" s="8" customFormat="1" ht="11.25">
      <c r="A291" s="38">
        <v>279</v>
      </c>
      <c r="B291" s="36" t="s">
        <v>415</v>
      </c>
      <c r="C291" s="39" t="s">
        <v>127</v>
      </c>
      <c r="D291" s="59">
        <v>19000</v>
      </c>
      <c r="E291" s="62">
        <v>0.9176</v>
      </c>
      <c r="F291" s="57"/>
      <c r="G291" s="40">
        <f t="shared" si="5"/>
      </c>
      <c r="H291" s="50"/>
      <c r="K291" s="7"/>
      <c r="L291" s="43"/>
    </row>
    <row r="292" spans="1:12" s="8" customFormat="1" ht="11.25">
      <c r="A292" s="38">
        <v>280</v>
      </c>
      <c r="B292" s="36" t="s">
        <v>416</v>
      </c>
      <c r="C292" s="39" t="s">
        <v>127</v>
      </c>
      <c r="D292" s="59">
        <v>22000</v>
      </c>
      <c r="E292" s="62">
        <v>0.3886</v>
      </c>
      <c r="F292" s="57"/>
      <c r="G292" s="40">
        <f t="shared" si="5"/>
      </c>
      <c r="H292" s="50"/>
      <c r="K292" s="7"/>
      <c r="L292" s="43"/>
    </row>
    <row r="293" spans="1:12" s="8" customFormat="1" ht="11.25">
      <c r="A293" s="38">
        <v>281</v>
      </c>
      <c r="B293" s="36" t="s">
        <v>417</v>
      </c>
      <c r="C293" s="39" t="s">
        <v>122</v>
      </c>
      <c r="D293" s="59">
        <v>100</v>
      </c>
      <c r="E293" s="62">
        <v>9.485</v>
      </c>
      <c r="F293" s="57"/>
      <c r="G293" s="40">
        <f t="shared" si="5"/>
      </c>
      <c r="H293" s="50"/>
      <c r="K293" s="7"/>
      <c r="L293" s="43"/>
    </row>
    <row r="294" spans="1:12" s="8" customFormat="1" ht="11.25">
      <c r="A294" s="38">
        <v>282</v>
      </c>
      <c r="B294" s="36" t="s">
        <v>418</v>
      </c>
      <c r="C294" s="39" t="s">
        <v>134</v>
      </c>
      <c r="D294" s="59">
        <v>1000</v>
      </c>
      <c r="E294" s="62">
        <v>1.8882</v>
      </c>
      <c r="F294" s="57"/>
      <c r="G294" s="40">
        <f t="shared" si="5"/>
      </c>
      <c r="H294" s="50"/>
      <c r="K294" s="7"/>
      <c r="L294" s="43"/>
    </row>
    <row r="295" spans="1:12" s="8" customFormat="1" ht="11.25">
      <c r="A295" s="38">
        <v>283</v>
      </c>
      <c r="B295" s="36" t="s">
        <v>419</v>
      </c>
      <c r="C295" s="39" t="s">
        <v>127</v>
      </c>
      <c r="D295" s="59">
        <v>1800</v>
      </c>
      <c r="E295" s="62">
        <v>1.7407</v>
      </c>
      <c r="F295" s="57"/>
      <c r="G295" s="40">
        <f t="shared" si="5"/>
      </c>
      <c r="H295" s="50"/>
      <c r="K295" s="7"/>
      <c r="L295" s="43"/>
    </row>
    <row r="296" spans="1:12" s="8" customFormat="1" ht="11.25">
      <c r="A296" s="38">
        <v>284</v>
      </c>
      <c r="B296" s="36" t="s">
        <v>420</v>
      </c>
      <c r="C296" s="39" t="s">
        <v>122</v>
      </c>
      <c r="D296" s="59">
        <v>200</v>
      </c>
      <c r="E296" s="62">
        <v>4.3483</v>
      </c>
      <c r="F296" s="57"/>
      <c r="G296" s="40">
        <f t="shared" si="5"/>
      </c>
      <c r="H296" s="50"/>
      <c r="K296" s="7"/>
      <c r="L296" s="43"/>
    </row>
    <row r="297" spans="1:12" s="8" customFormat="1" ht="11.25">
      <c r="A297" s="38">
        <v>285</v>
      </c>
      <c r="B297" s="36" t="s">
        <v>421</v>
      </c>
      <c r="C297" s="39" t="s">
        <v>127</v>
      </c>
      <c r="D297" s="59">
        <v>600</v>
      </c>
      <c r="E297" s="62">
        <v>0.3197</v>
      </c>
      <c r="F297" s="57"/>
      <c r="G297" s="40">
        <f t="shared" si="5"/>
      </c>
      <c r="H297" s="50"/>
      <c r="K297" s="7"/>
      <c r="L297" s="43"/>
    </row>
    <row r="298" spans="1:12" s="8" customFormat="1" ht="11.25">
      <c r="A298" s="38">
        <v>286</v>
      </c>
      <c r="B298" s="36" t="s">
        <v>422</v>
      </c>
      <c r="C298" s="39" t="s">
        <v>122</v>
      </c>
      <c r="D298" s="59">
        <v>200</v>
      </c>
      <c r="E298" s="62">
        <v>2.119</v>
      </c>
      <c r="F298" s="57"/>
      <c r="G298" s="40">
        <f t="shared" si="5"/>
      </c>
      <c r="H298" s="50"/>
      <c r="K298" s="7"/>
      <c r="L298" s="43"/>
    </row>
    <row r="299" spans="1:12" s="8" customFormat="1" ht="11.25">
      <c r="A299" s="38">
        <v>287</v>
      </c>
      <c r="B299" s="36" t="s">
        <v>423</v>
      </c>
      <c r="C299" s="39" t="s">
        <v>127</v>
      </c>
      <c r="D299" s="59">
        <v>15000</v>
      </c>
      <c r="E299" s="62">
        <v>1.102</v>
      </c>
      <c r="F299" s="57"/>
      <c r="G299" s="40">
        <f t="shared" si="5"/>
      </c>
      <c r="H299" s="50"/>
      <c r="K299" s="7"/>
      <c r="L299" s="43"/>
    </row>
    <row r="300" spans="1:12" s="8" customFormat="1" ht="11.25">
      <c r="A300" s="38">
        <v>288</v>
      </c>
      <c r="B300" s="36" t="s">
        <v>424</v>
      </c>
      <c r="C300" s="39" t="s">
        <v>127</v>
      </c>
      <c r="D300" s="59">
        <v>2000</v>
      </c>
      <c r="E300" s="62">
        <v>0.867</v>
      </c>
      <c r="F300" s="57"/>
      <c r="G300" s="40">
        <f t="shared" si="5"/>
      </c>
      <c r="H300" s="50"/>
      <c r="K300" s="7"/>
      <c r="L300" s="43"/>
    </row>
    <row r="301" spans="1:12" s="8" customFormat="1" ht="11.25">
      <c r="A301" s="38">
        <v>289</v>
      </c>
      <c r="B301" s="36" t="s">
        <v>425</v>
      </c>
      <c r="C301" s="39" t="s">
        <v>127</v>
      </c>
      <c r="D301" s="59">
        <v>35000</v>
      </c>
      <c r="E301" s="62">
        <v>0.9043</v>
      </c>
      <c r="F301" s="57"/>
      <c r="G301" s="40">
        <f t="shared" si="5"/>
      </c>
      <c r="H301" s="50"/>
      <c r="K301" s="7"/>
      <c r="L301" s="43"/>
    </row>
    <row r="302" spans="1:12" s="8" customFormat="1" ht="11.25">
      <c r="A302" s="38">
        <v>290</v>
      </c>
      <c r="B302" s="36" t="s">
        <v>426</v>
      </c>
      <c r="C302" s="39" t="s">
        <v>127</v>
      </c>
      <c r="D302" s="59">
        <v>30000</v>
      </c>
      <c r="E302" s="62">
        <v>1.7143</v>
      </c>
      <c r="F302" s="57"/>
      <c r="G302" s="40">
        <f t="shared" si="5"/>
      </c>
      <c r="H302" s="50"/>
      <c r="K302" s="7"/>
      <c r="L302" s="43"/>
    </row>
    <row r="303" spans="1:12" s="8" customFormat="1" ht="11.25">
      <c r="A303" s="38">
        <v>291</v>
      </c>
      <c r="B303" s="36" t="s">
        <v>427</v>
      </c>
      <c r="C303" s="39" t="s">
        <v>134</v>
      </c>
      <c r="D303" s="59">
        <v>500</v>
      </c>
      <c r="E303" s="62">
        <v>0.8443</v>
      </c>
      <c r="F303" s="57"/>
      <c r="G303" s="40">
        <f t="shared" si="5"/>
      </c>
      <c r="H303" s="50"/>
      <c r="K303" s="7"/>
      <c r="L303" s="43"/>
    </row>
    <row r="304" spans="1:12" s="8" customFormat="1" ht="11.25">
      <c r="A304" s="38">
        <v>292</v>
      </c>
      <c r="B304" s="36" t="s">
        <v>428</v>
      </c>
      <c r="C304" s="39" t="s">
        <v>122</v>
      </c>
      <c r="D304" s="59">
        <v>200</v>
      </c>
      <c r="E304" s="62">
        <v>10.21</v>
      </c>
      <c r="F304" s="57"/>
      <c r="G304" s="40">
        <f t="shared" si="5"/>
      </c>
      <c r="H304" s="50"/>
      <c r="K304" s="7"/>
      <c r="L304" s="43"/>
    </row>
    <row r="305" spans="1:12" s="8" customFormat="1" ht="11.25">
      <c r="A305" s="38">
        <v>293</v>
      </c>
      <c r="B305" s="36" t="s">
        <v>429</v>
      </c>
      <c r="C305" s="39" t="s">
        <v>127</v>
      </c>
      <c r="D305" s="59">
        <v>3000</v>
      </c>
      <c r="E305" s="62">
        <v>0.2258</v>
      </c>
      <c r="F305" s="57"/>
      <c r="G305" s="40">
        <f t="shared" si="5"/>
      </c>
      <c r="H305" s="50"/>
      <c r="K305" s="7"/>
      <c r="L305" s="43"/>
    </row>
    <row r="306" spans="1:12" s="8" customFormat="1" ht="11.25">
      <c r="A306" s="38">
        <v>294</v>
      </c>
      <c r="B306" s="36" t="s">
        <v>430</v>
      </c>
      <c r="C306" s="39" t="s">
        <v>212</v>
      </c>
      <c r="D306" s="59">
        <v>1500</v>
      </c>
      <c r="E306" s="62">
        <v>4.465</v>
      </c>
      <c r="F306" s="57"/>
      <c r="G306" s="40">
        <f t="shared" si="5"/>
      </c>
      <c r="H306" s="50"/>
      <c r="K306" s="7"/>
      <c r="L306" s="43"/>
    </row>
    <row r="307" spans="1:12" s="8" customFormat="1" ht="11.25">
      <c r="A307" s="38">
        <v>295</v>
      </c>
      <c r="B307" s="36" t="s">
        <v>431</v>
      </c>
      <c r="C307" s="39" t="s">
        <v>132</v>
      </c>
      <c r="D307" s="59">
        <v>700</v>
      </c>
      <c r="E307" s="62">
        <v>7.662</v>
      </c>
      <c r="F307" s="57"/>
      <c r="G307" s="40">
        <f t="shared" si="5"/>
      </c>
      <c r="H307" s="50"/>
      <c r="K307" s="7"/>
      <c r="L307" s="43"/>
    </row>
    <row r="308" spans="1:12" s="8" customFormat="1" ht="11.25">
      <c r="A308" s="38">
        <v>296</v>
      </c>
      <c r="B308" s="36" t="s">
        <v>432</v>
      </c>
      <c r="C308" s="39" t="s">
        <v>134</v>
      </c>
      <c r="D308" s="59">
        <v>300</v>
      </c>
      <c r="E308" s="62">
        <v>9.8298</v>
      </c>
      <c r="F308" s="57"/>
      <c r="G308" s="40">
        <f t="shared" si="5"/>
      </c>
      <c r="H308" s="50"/>
      <c r="K308" s="7"/>
      <c r="L308" s="43"/>
    </row>
    <row r="309" spans="1:12" s="8" customFormat="1" ht="11.25">
      <c r="A309" s="38">
        <v>297</v>
      </c>
      <c r="B309" s="36" t="s">
        <v>433</v>
      </c>
      <c r="C309" s="39" t="s">
        <v>134</v>
      </c>
      <c r="D309" s="59">
        <v>1000</v>
      </c>
      <c r="E309" s="62">
        <v>7.6332</v>
      </c>
      <c r="F309" s="57"/>
      <c r="G309" s="40">
        <f t="shared" si="5"/>
      </c>
      <c r="H309" s="50"/>
      <c r="K309" s="7"/>
      <c r="L309" s="43"/>
    </row>
    <row r="310" spans="1:12" s="8" customFormat="1" ht="11.25">
      <c r="A310" s="38">
        <v>298</v>
      </c>
      <c r="B310" s="36" t="s">
        <v>434</v>
      </c>
      <c r="C310" s="39" t="s">
        <v>127</v>
      </c>
      <c r="D310" s="59">
        <v>50</v>
      </c>
      <c r="E310" s="62">
        <v>7.8465</v>
      </c>
      <c r="F310" s="57"/>
      <c r="G310" s="40">
        <f t="shared" si="5"/>
      </c>
      <c r="H310" s="50"/>
      <c r="K310" s="7"/>
      <c r="L310" s="43"/>
    </row>
    <row r="311" spans="1:12" s="8" customFormat="1" ht="11.25">
      <c r="A311" s="38">
        <v>299</v>
      </c>
      <c r="B311" s="36" t="s">
        <v>435</v>
      </c>
      <c r="C311" s="39" t="s">
        <v>127</v>
      </c>
      <c r="D311" s="59">
        <v>15000</v>
      </c>
      <c r="E311" s="62">
        <v>1.4883</v>
      </c>
      <c r="F311" s="57"/>
      <c r="G311" s="40">
        <f t="shared" si="5"/>
      </c>
      <c r="H311" s="50"/>
      <c r="K311" s="7"/>
      <c r="L311" s="43"/>
    </row>
    <row r="312" spans="1:12" s="8" customFormat="1" ht="11.25">
      <c r="A312" s="38">
        <v>300</v>
      </c>
      <c r="B312" s="36" t="s">
        <v>436</v>
      </c>
      <c r="C312" s="39" t="s">
        <v>127</v>
      </c>
      <c r="D312" s="59">
        <v>30000</v>
      </c>
      <c r="E312" s="62">
        <v>0.165</v>
      </c>
      <c r="F312" s="57"/>
      <c r="G312" s="40">
        <f t="shared" si="5"/>
      </c>
      <c r="H312" s="50"/>
      <c r="K312" s="7"/>
      <c r="L312" s="43"/>
    </row>
    <row r="313" spans="1:12" s="8" customFormat="1" ht="11.25">
      <c r="A313" s="38">
        <v>301</v>
      </c>
      <c r="B313" s="36" t="s">
        <v>437</v>
      </c>
      <c r="C313" s="39" t="s">
        <v>127</v>
      </c>
      <c r="D313" s="59">
        <v>9000</v>
      </c>
      <c r="E313" s="62">
        <v>0.2343</v>
      </c>
      <c r="F313" s="57"/>
      <c r="G313" s="40">
        <f t="shared" si="5"/>
      </c>
      <c r="H313" s="50"/>
      <c r="K313" s="7"/>
      <c r="L313" s="43"/>
    </row>
    <row r="314" spans="1:12" s="8" customFormat="1" ht="11.25">
      <c r="A314" s="38">
        <v>302</v>
      </c>
      <c r="B314" s="36" t="s">
        <v>438</v>
      </c>
      <c r="C314" s="39" t="s">
        <v>127</v>
      </c>
      <c r="D314" s="59">
        <v>70000</v>
      </c>
      <c r="E314" s="62">
        <v>0.184</v>
      </c>
      <c r="F314" s="57"/>
      <c r="G314" s="40">
        <f t="shared" si="5"/>
      </c>
      <c r="H314" s="50"/>
      <c r="K314" s="7"/>
      <c r="L314" s="43"/>
    </row>
    <row r="315" spans="1:12" s="8" customFormat="1" ht="11.25">
      <c r="A315" s="38">
        <v>303</v>
      </c>
      <c r="B315" s="36" t="s">
        <v>439</v>
      </c>
      <c r="C315" s="39" t="s">
        <v>127</v>
      </c>
      <c r="D315" s="59">
        <v>25000</v>
      </c>
      <c r="E315" s="62">
        <v>0.5227</v>
      </c>
      <c r="F315" s="57"/>
      <c r="G315" s="40">
        <f t="shared" si="5"/>
      </c>
      <c r="H315" s="50"/>
      <c r="K315" s="7"/>
      <c r="L315" s="43"/>
    </row>
    <row r="316" spans="1:12" s="8" customFormat="1" ht="11.25">
      <c r="A316" s="38">
        <v>304</v>
      </c>
      <c r="B316" s="36" t="s">
        <v>440</v>
      </c>
      <c r="C316" s="39" t="s">
        <v>127</v>
      </c>
      <c r="D316" s="59">
        <v>30000</v>
      </c>
      <c r="E316" s="62">
        <v>0.5842</v>
      </c>
      <c r="F316" s="57"/>
      <c r="G316" s="40">
        <f t="shared" si="5"/>
      </c>
      <c r="H316" s="50"/>
      <c r="K316" s="7"/>
      <c r="L316" s="43"/>
    </row>
    <row r="317" spans="1:12" s="8" customFormat="1" ht="11.25">
      <c r="A317" s="38">
        <v>305</v>
      </c>
      <c r="B317" s="36" t="s">
        <v>441</v>
      </c>
      <c r="C317" s="39" t="s">
        <v>132</v>
      </c>
      <c r="D317" s="59">
        <v>500</v>
      </c>
      <c r="E317" s="62">
        <v>5.085</v>
      </c>
      <c r="F317" s="57"/>
      <c r="G317" s="40">
        <f t="shared" si="5"/>
      </c>
      <c r="H317" s="50"/>
      <c r="K317" s="7"/>
      <c r="L317" s="43"/>
    </row>
    <row r="318" spans="1:12" s="8" customFormat="1" ht="22.5">
      <c r="A318" s="38">
        <v>306</v>
      </c>
      <c r="B318" s="36" t="s">
        <v>442</v>
      </c>
      <c r="C318" s="39" t="s">
        <v>122</v>
      </c>
      <c r="D318" s="59">
        <v>200</v>
      </c>
      <c r="E318" s="62">
        <v>5.7143</v>
      </c>
      <c r="F318" s="57"/>
      <c r="G318" s="40">
        <f t="shared" si="5"/>
      </c>
      <c r="H318" s="50"/>
      <c r="K318" s="7"/>
      <c r="L318" s="43"/>
    </row>
    <row r="319" spans="1:12" s="8" customFormat="1" ht="11.25">
      <c r="A319" s="38">
        <v>307</v>
      </c>
      <c r="B319" s="36" t="s">
        <v>443</v>
      </c>
      <c r="C319" s="39" t="s">
        <v>132</v>
      </c>
      <c r="D319" s="59">
        <v>500</v>
      </c>
      <c r="E319" s="62">
        <v>12.0107</v>
      </c>
      <c r="F319" s="57"/>
      <c r="G319" s="40">
        <f t="shared" si="5"/>
      </c>
      <c r="H319" s="50"/>
      <c r="K319" s="7"/>
      <c r="L319" s="43"/>
    </row>
    <row r="320" spans="1:12" s="8" customFormat="1" ht="11.25">
      <c r="A320" s="38">
        <v>308</v>
      </c>
      <c r="B320" s="36" t="s">
        <v>444</v>
      </c>
      <c r="C320" s="39" t="s">
        <v>134</v>
      </c>
      <c r="D320" s="59">
        <v>50</v>
      </c>
      <c r="E320" s="62">
        <v>27.0397</v>
      </c>
      <c r="F320" s="57"/>
      <c r="G320" s="40">
        <f t="shared" si="5"/>
      </c>
      <c r="H320" s="50"/>
      <c r="K320" s="7"/>
      <c r="L320" s="43"/>
    </row>
    <row r="321" spans="1:12" s="8" customFormat="1" ht="11.25">
      <c r="A321" s="38">
        <v>309</v>
      </c>
      <c r="B321" s="36" t="s">
        <v>445</v>
      </c>
      <c r="C321" s="39" t="s">
        <v>134</v>
      </c>
      <c r="D321" s="59">
        <v>30</v>
      </c>
      <c r="E321" s="62">
        <v>18.93</v>
      </c>
      <c r="F321" s="57"/>
      <c r="G321" s="40">
        <f t="shared" si="5"/>
      </c>
      <c r="H321" s="50"/>
      <c r="K321" s="7"/>
      <c r="L321" s="43"/>
    </row>
    <row r="322" spans="1:12" s="8" customFormat="1" ht="11.25">
      <c r="A322" s="38">
        <v>310</v>
      </c>
      <c r="B322" s="36" t="s">
        <v>446</v>
      </c>
      <c r="C322" s="39" t="s">
        <v>127</v>
      </c>
      <c r="D322" s="59">
        <v>17500</v>
      </c>
      <c r="E322" s="62">
        <v>0.2431</v>
      </c>
      <c r="F322" s="57"/>
      <c r="G322" s="40">
        <f t="shared" si="5"/>
      </c>
      <c r="H322" s="50"/>
      <c r="K322" s="7"/>
      <c r="L322" s="43"/>
    </row>
    <row r="323" spans="1:12" s="8" customFormat="1" ht="11.25">
      <c r="A323" s="38">
        <v>311</v>
      </c>
      <c r="B323" s="36" t="s">
        <v>447</v>
      </c>
      <c r="C323" s="39" t="s">
        <v>127</v>
      </c>
      <c r="D323" s="59">
        <v>5000</v>
      </c>
      <c r="E323" s="62">
        <v>0.7749</v>
      </c>
      <c r="F323" s="57"/>
      <c r="G323" s="40">
        <f t="shared" si="5"/>
      </c>
      <c r="H323" s="50"/>
      <c r="K323" s="7"/>
      <c r="L323" s="43"/>
    </row>
    <row r="324" spans="1:12" s="8" customFormat="1" ht="11.25">
      <c r="A324" s="38">
        <v>312</v>
      </c>
      <c r="B324" s="36" t="s">
        <v>448</v>
      </c>
      <c r="C324" s="39" t="s">
        <v>134</v>
      </c>
      <c r="D324" s="59">
        <v>1500</v>
      </c>
      <c r="E324" s="62">
        <v>1.4828</v>
      </c>
      <c r="F324" s="57"/>
      <c r="G324" s="40">
        <f t="shared" si="5"/>
      </c>
      <c r="H324" s="50"/>
      <c r="K324" s="7"/>
      <c r="L324" s="43"/>
    </row>
    <row r="325" spans="1:12" s="8" customFormat="1" ht="11.25">
      <c r="A325" s="38">
        <v>313</v>
      </c>
      <c r="B325" s="36" t="s">
        <v>449</v>
      </c>
      <c r="C325" s="39" t="s">
        <v>127</v>
      </c>
      <c r="D325" s="59">
        <v>4800</v>
      </c>
      <c r="E325" s="62">
        <v>1.1954</v>
      </c>
      <c r="F325" s="57"/>
      <c r="G325" s="40">
        <f t="shared" si="5"/>
      </c>
      <c r="H325" s="50"/>
      <c r="K325" s="7"/>
      <c r="L325" s="43"/>
    </row>
    <row r="326" spans="1:12" s="8" customFormat="1" ht="11.25">
      <c r="A326" s="38">
        <v>314</v>
      </c>
      <c r="B326" s="36" t="s">
        <v>450</v>
      </c>
      <c r="C326" s="39" t="s">
        <v>122</v>
      </c>
      <c r="D326" s="59">
        <v>360</v>
      </c>
      <c r="E326" s="62">
        <v>17.96</v>
      </c>
      <c r="F326" s="57"/>
      <c r="G326" s="40">
        <f t="shared" si="5"/>
      </c>
      <c r="H326" s="50"/>
      <c r="K326" s="7"/>
      <c r="L326" s="43"/>
    </row>
    <row r="327" spans="1:12" s="8" customFormat="1" ht="11.25">
      <c r="A327" s="38">
        <v>315</v>
      </c>
      <c r="B327" s="36" t="s">
        <v>451</v>
      </c>
      <c r="C327" s="39" t="s">
        <v>122</v>
      </c>
      <c r="D327" s="59">
        <v>600</v>
      </c>
      <c r="E327" s="62">
        <v>5.25</v>
      </c>
      <c r="F327" s="57"/>
      <c r="G327" s="40">
        <f t="shared" si="5"/>
      </c>
      <c r="H327" s="50"/>
      <c r="K327" s="7"/>
      <c r="L327" s="43"/>
    </row>
    <row r="328" spans="1:12" s="8" customFormat="1" ht="11.25">
      <c r="A328" s="38">
        <v>316</v>
      </c>
      <c r="B328" s="36" t="s">
        <v>452</v>
      </c>
      <c r="C328" s="39" t="s">
        <v>122</v>
      </c>
      <c r="D328" s="59">
        <v>200</v>
      </c>
      <c r="E328" s="62">
        <v>3.8967</v>
      </c>
      <c r="F328" s="57"/>
      <c r="G328" s="40">
        <f t="shared" si="5"/>
      </c>
      <c r="H328" s="50"/>
      <c r="K328" s="7"/>
      <c r="L328" s="43"/>
    </row>
    <row r="329" spans="1:12" s="8" customFormat="1" ht="11.25">
      <c r="A329" s="38">
        <v>317</v>
      </c>
      <c r="B329" s="36" t="s">
        <v>453</v>
      </c>
      <c r="C329" s="39" t="s">
        <v>127</v>
      </c>
      <c r="D329" s="59">
        <v>160000</v>
      </c>
      <c r="E329" s="62">
        <v>0.1287</v>
      </c>
      <c r="F329" s="57"/>
      <c r="G329" s="40">
        <f t="shared" si="5"/>
      </c>
      <c r="H329" s="50"/>
      <c r="K329" s="7"/>
      <c r="L329" s="43"/>
    </row>
    <row r="330" spans="1:12" s="8" customFormat="1" ht="11.25">
      <c r="A330" s="38">
        <v>318</v>
      </c>
      <c r="B330" s="36" t="s">
        <v>454</v>
      </c>
      <c r="C330" s="39" t="s">
        <v>122</v>
      </c>
      <c r="D330" s="59">
        <v>4500</v>
      </c>
      <c r="E330" s="62">
        <v>17.8695</v>
      </c>
      <c r="F330" s="57"/>
      <c r="G330" s="40">
        <f t="shared" si="5"/>
      </c>
      <c r="H330" s="50"/>
      <c r="K330" s="7"/>
      <c r="L330" s="43"/>
    </row>
    <row r="331" spans="1:12" s="8" customFormat="1" ht="11.25">
      <c r="A331" s="38">
        <v>319</v>
      </c>
      <c r="B331" s="36" t="s">
        <v>455</v>
      </c>
      <c r="C331" s="39" t="s">
        <v>122</v>
      </c>
      <c r="D331" s="59">
        <v>5000</v>
      </c>
      <c r="E331" s="62">
        <v>2.6362</v>
      </c>
      <c r="F331" s="57"/>
      <c r="G331" s="40">
        <f t="shared" si="5"/>
      </c>
      <c r="H331" s="50"/>
      <c r="K331" s="7"/>
      <c r="L331" s="43"/>
    </row>
    <row r="332" spans="1:12" s="8" customFormat="1" ht="11.25">
      <c r="A332" s="38">
        <v>320</v>
      </c>
      <c r="B332" s="36" t="s">
        <v>0</v>
      </c>
      <c r="C332" s="39" t="s">
        <v>127</v>
      </c>
      <c r="D332" s="59">
        <v>10000</v>
      </c>
      <c r="E332" s="62">
        <v>0.9085</v>
      </c>
      <c r="F332" s="57"/>
      <c r="G332" s="40">
        <f t="shared" si="5"/>
      </c>
      <c r="H332" s="50"/>
      <c r="K332" s="7"/>
      <c r="L332" s="43"/>
    </row>
    <row r="333" spans="1:12" s="8" customFormat="1" ht="11.25">
      <c r="A333" s="38">
        <v>321</v>
      </c>
      <c r="B333" s="36" t="s">
        <v>1</v>
      </c>
      <c r="C333" s="39" t="s">
        <v>127</v>
      </c>
      <c r="D333" s="59">
        <v>6000</v>
      </c>
      <c r="E333" s="62">
        <v>1.08</v>
      </c>
      <c r="F333" s="57"/>
      <c r="G333" s="40">
        <f t="shared" si="5"/>
      </c>
      <c r="H333" s="50"/>
      <c r="K333" s="7"/>
      <c r="L333" s="43"/>
    </row>
    <row r="334" spans="1:12" s="8" customFormat="1" ht="11.25">
      <c r="A334" s="38">
        <v>322</v>
      </c>
      <c r="B334" s="36" t="s">
        <v>2</v>
      </c>
      <c r="C334" s="39" t="s">
        <v>127</v>
      </c>
      <c r="D334" s="59">
        <v>8400</v>
      </c>
      <c r="E334" s="62">
        <v>1.033</v>
      </c>
      <c r="F334" s="57"/>
      <c r="G334" s="40">
        <f t="shared" si="5"/>
      </c>
      <c r="H334" s="50"/>
      <c r="K334" s="7"/>
      <c r="L334" s="43"/>
    </row>
    <row r="335" spans="1:12" s="8" customFormat="1" ht="11.25">
      <c r="A335" s="38">
        <v>323</v>
      </c>
      <c r="B335" s="36" t="s">
        <v>3</v>
      </c>
      <c r="C335" s="39" t="s">
        <v>122</v>
      </c>
      <c r="D335" s="59">
        <v>200</v>
      </c>
      <c r="E335" s="62">
        <v>46.57</v>
      </c>
      <c r="F335" s="57"/>
      <c r="G335" s="40">
        <f t="shared" si="5"/>
      </c>
      <c r="H335" s="50"/>
      <c r="K335" s="7"/>
      <c r="L335" s="43"/>
    </row>
    <row r="336" spans="1:12" s="8" customFormat="1" ht="11.25">
      <c r="A336" s="38">
        <v>324</v>
      </c>
      <c r="B336" s="36" t="s">
        <v>4</v>
      </c>
      <c r="C336" s="39" t="s">
        <v>127</v>
      </c>
      <c r="D336" s="59">
        <v>9600</v>
      </c>
      <c r="E336" s="62">
        <v>2.1137</v>
      </c>
      <c r="F336" s="57"/>
      <c r="G336" s="40">
        <f t="shared" si="5"/>
      </c>
      <c r="H336" s="50"/>
      <c r="K336" s="7"/>
      <c r="L336" s="43"/>
    </row>
    <row r="337" spans="1:12" s="8" customFormat="1" ht="11.25">
      <c r="A337" s="38">
        <v>325</v>
      </c>
      <c r="B337" s="36" t="s">
        <v>5</v>
      </c>
      <c r="C337" s="39" t="s">
        <v>122</v>
      </c>
      <c r="D337" s="59">
        <v>500</v>
      </c>
      <c r="E337" s="62">
        <v>1.3613</v>
      </c>
      <c r="F337" s="57"/>
      <c r="G337" s="40">
        <f t="shared" si="5"/>
      </c>
      <c r="H337" s="50"/>
      <c r="K337" s="7"/>
      <c r="L337" s="43"/>
    </row>
    <row r="338" spans="1:12" s="8" customFormat="1" ht="11.25">
      <c r="A338" s="38">
        <v>326</v>
      </c>
      <c r="B338" s="36" t="s">
        <v>6</v>
      </c>
      <c r="C338" s="39" t="s">
        <v>127</v>
      </c>
      <c r="D338" s="59">
        <v>10000</v>
      </c>
      <c r="E338" s="62">
        <v>0.0769</v>
      </c>
      <c r="F338" s="57"/>
      <c r="G338" s="40">
        <f t="shared" si="5"/>
      </c>
      <c r="H338" s="50"/>
      <c r="K338" s="7"/>
      <c r="L338" s="43"/>
    </row>
    <row r="339" spans="1:12" s="8" customFormat="1" ht="11.25">
      <c r="A339" s="38">
        <v>327</v>
      </c>
      <c r="B339" s="36" t="s">
        <v>7</v>
      </c>
      <c r="C339" s="39" t="s">
        <v>127</v>
      </c>
      <c r="D339" s="59">
        <v>600</v>
      </c>
      <c r="E339" s="62">
        <v>0.7975</v>
      </c>
      <c r="F339" s="57"/>
      <c r="G339" s="40">
        <f t="shared" si="5"/>
      </c>
      <c r="H339" s="50"/>
      <c r="K339" s="7"/>
      <c r="L339" s="43"/>
    </row>
    <row r="340" spans="1:12" s="8" customFormat="1" ht="11.25">
      <c r="A340" s="38">
        <v>328</v>
      </c>
      <c r="B340" s="36" t="s">
        <v>8</v>
      </c>
      <c r="C340" s="39" t="s">
        <v>122</v>
      </c>
      <c r="D340" s="59">
        <v>250</v>
      </c>
      <c r="E340" s="62">
        <v>10.23</v>
      </c>
      <c r="F340" s="57"/>
      <c r="G340" s="40">
        <f t="shared" si="5"/>
      </c>
      <c r="H340" s="50"/>
      <c r="K340" s="7"/>
      <c r="L340" s="43"/>
    </row>
    <row r="341" spans="1:12" s="8" customFormat="1" ht="11.25">
      <c r="A341" s="38">
        <v>329</v>
      </c>
      <c r="B341" s="36" t="s">
        <v>9</v>
      </c>
      <c r="C341" s="39" t="s">
        <v>122</v>
      </c>
      <c r="D341" s="59">
        <v>458</v>
      </c>
      <c r="E341" s="62">
        <v>19.81</v>
      </c>
      <c r="F341" s="57"/>
      <c r="G341" s="40">
        <f t="shared" si="5"/>
      </c>
      <c r="H341" s="50"/>
      <c r="K341" s="7"/>
      <c r="L341" s="43"/>
    </row>
    <row r="342" spans="1:12" s="8" customFormat="1" ht="11.25">
      <c r="A342" s="38">
        <v>330</v>
      </c>
      <c r="B342" s="36" t="s">
        <v>10</v>
      </c>
      <c r="C342" s="39" t="s">
        <v>122</v>
      </c>
      <c r="D342" s="59">
        <v>100</v>
      </c>
      <c r="E342" s="62">
        <v>6.4239</v>
      </c>
      <c r="F342" s="57"/>
      <c r="G342" s="40">
        <f aca="true" t="shared" si="6" ref="G342:G405">IF(F342="","",IF(ISTEXT(F342),"NC",F342*D342))</f>
      </c>
      <c r="H342" s="50"/>
      <c r="K342" s="7"/>
      <c r="L342" s="43"/>
    </row>
    <row r="343" spans="1:12" s="8" customFormat="1" ht="11.25">
      <c r="A343" s="38">
        <v>331</v>
      </c>
      <c r="B343" s="36" t="s">
        <v>11</v>
      </c>
      <c r="C343" s="39" t="s">
        <v>122</v>
      </c>
      <c r="D343" s="59">
        <v>100</v>
      </c>
      <c r="E343" s="62">
        <v>17.4801</v>
      </c>
      <c r="F343" s="57"/>
      <c r="G343" s="40">
        <f t="shared" si="6"/>
      </c>
      <c r="H343" s="50"/>
      <c r="K343" s="7"/>
      <c r="L343" s="43"/>
    </row>
    <row r="344" spans="1:12" s="8" customFormat="1" ht="11.25">
      <c r="A344" s="38">
        <v>332</v>
      </c>
      <c r="B344" s="36" t="s">
        <v>12</v>
      </c>
      <c r="C344" s="39" t="s">
        <v>127</v>
      </c>
      <c r="D344" s="59">
        <v>2400</v>
      </c>
      <c r="E344" s="62">
        <v>0.7115</v>
      </c>
      <c r="F344" s="57"/>
      <c r="G344" s="40">
        <f t="shared" si="6"/>
      </c>
      <c r="H344" s="50"/>
      <c r="K344" s="7"/>
      <c r="L344" s="43"/>
    </row>
    <row r="345" spans="1:12" s="8" customFormat="1" ht="22.5">
      <c r="A345" s="38">
        <v>333</v>
      </c>
      <c r="B345" s="36" t="s">
        <v>13</v>
      </c>
      <c r="C345" s="39" t="s">
        <v>129</v>
      </c>
      <c r="D345" s="59">
        <v>400</v>
      </c>
      <c r="E345" s="62">
        <v>68.2512</v>
      </c>
      <c r="F345" s="57"/>
      <c r="G345" s="40">
        <f t="shared" si="6"/>
      </c>
      <c r="H345" s="50"/>
      <c r="K345" s="7"/>
      <c r="L345" s="43"/>
    </row>
    <row r="346" spans="1:12" s="8" customFormat="1" ht="11.25">
      <c r="A346" s="38">
        <v>334</v>
      </c>
      <c r="B346" s="36" t="s">
        <v>14</v>
      </c>
      <c r="C346" s="39" t="s">
        <v>235</v>
      </c>
      <c r="D346" s="59">
        <v>120</v>
      </c>
      <c r="E346" s="62">
        <v>19.91</v>
      </c>
      <c r="F346" s="57"/>
      <c r="G346" s="40">
        <f t="shared" si="6"/>
      </c>
      <c r="H346" s="50"/>
      <c r="K346" s="7"/>
      <c r="L346" s="43"/>
    </row>
    <row r="347" spans="1:12" s="8" customFormat="1" ht="45">
      <c r="A347" s="38">
        <v>335</v>
      </c>
      <c r="B347" s="36" t="s">
        <v>15</v>
      </c>
      <c r="C347" s="39" t="s">
        <v>122</v>
      </c>
      <c r="D347" s="59">
        <v>120</v>
      </c>
      <c r="E347" s="62">
        <v>181.44</v>
      </c>
      <c r="F347" s="57"/>
      <c r="G347" s="40">
        <f t="shared" si="6"/>
      </c>
      <c r="H347" s="50"/>
      <c r="K347" s="7"/>
      <c r="L347" s="43"/>
    </row>
    <row r="348" spans="1:12" s="8" customFormat="1" ht="56.25">
      <c r="A348" s="38">
        <v>336</v>
      </c>
      <c r="B348" s="36" t="s">
        <v>16</v>
      </c>
      <c r="C348" s="39" t="s">
        <v>127</v>
      </c>
      <c r="D348" s="59">
        <v>20000</v>
      </c>
      <c r="E348" s="62">
        <v>0.799</v>
      </c>
      <c r="F348" s="57"/>
      <c r="G348" s="40">
        <f t="shared" si="6"/>
      </c>
      <c r="H348" s="50"/>
      <c r="K348" s="7"/>
      <c r="L348" s="43"/>
    </row>
    <row r="349" spans="1:12" s="8" customFormat="1" ht="11.25">
      <c r="A349" s="38">
        <v>337</v>
      </c>
      <c r="B349" s="36" t="s">
        <v>17</v>
      </c>
      <c r="C349" s="39" t="s">
        <v>134</v>
      </c>
      <c r="D349" s="59">
        <v>5000</v>
      </c>
      <c r="E349" s="62">
        <v>1.0568</v>
      </c>
      <c r="F349" s="57"/>
      <c r="G349" s="40">
        <f t="shared" si="6"/>
      </c>
      <c r="H349" s="50"/>
      <c r="K349" s="7"/>
      <c r="L349" s="43"/>
    </row>
    <row r="350" spans="1:12" s="8" customFormat="1" ht="56.25">
      <c r="A350" s="38">
        <v>338</v>
      </c>
      <c r="B350" s="36" t="s">
        <v>18</v>
      </c>
      <c r="C350" s="39" t="s">
        <v>122</v>
      </c>
      <c r="D350" s="59">
        <v>400</v>
      </c>
      <c r="E350" s="62">
        <v>4.2</v>
      </c>
      <c r="F350" s="57"/>
      <c r="G350" s="40">
        <f t="shared" si="6"/>
      </c>
      <c r="H350" s="50"/>
      <c r="K350" s="7"/>
      <c r="L350" s="43"/>
    </row>
    <row r="351" spans="1:12" s="8" customFormat="1" ht="11.25">
      <c r="A351" s="38">
        <v>339</v>
      </c>
      <c r="B351" s="36" t="s">
        <v>19</v>
      </c>
      <c r="C351" s="39" t="s">
        <v>127</v>
      </c>
      <c r="D351" s="59">
        <v>8000</v>
      </c>
      <c r="E351" s="62">
        <v>0.4383</v>
      </c>
      <c r="F351" s="57"/>
      <c r="G351" s="40">
        <f t="shared" si="6"/>
      </c>
      <c r="H351" s="50"/>
      <c r="K351" s="7"/>
      <c r="L351" s="43"/>
    </row>
    <row r="352" spans="1:12" s="8" customFormat="1" ht="11.25">
      <c r="A352" s="38">
        <v>340</v>
      </c>
      <c r="B352" s="36" t="s">
        <v>20</v>
      </c>
      <c r="C352" s="39" t="s">
        <v>127</v>
      </c>
      <c r="D352" s="59">
        <v>8000</v>
      </c>
      <c r="E352" s="62">
        <v>0.2478</v>
      </c>
      <c r="F352" s="57"/>
      <c r="G352" s="40">
        <f t="shared" si="6"/>
      </c>
      <c r="H352" s="50"/>
      <c r="K352" s="7"/>
      <c r="L352" s="43"/>
    </row>
    <row r="353" spans="1:12" s="8" customFormat="1" ht="11.25">
      <c r="A353" s="38">
        <v>341</v>
      </c>
      <c r="B353" s="36" t="s">
        <v>21</v>
      </c>
      <c r="C353" s="39" t="s">
        <v>127</v>
      </c>
      <c r="D353" s="59">
        <v>8000</v>
      </c>
      <c r="E353" s="62">
        <v>1.4066</v>
      </c>
      <c r="F353" s="57"/>
      <c r="G353" s="40">
        <f t="shared" si="6"/>
      </c>
      <c r="H353" s="50"/>
      <c r="K353" s="7"/>
      <c r="L353" s="43"/>
    </row>
    <row r="354" spans="1:12" s="8" customFormat="1" ht="22.5">
      <c r="A354" s="38">
        <v>342</v>
      </c>
      <c r="B354" s="36" t="s">
        <v>22</v>
      </c>
      <c r="C354" s="39" t="s">
        <v>353</v>
      </c>
      <c r="D354" s="59">
        <v>360</v>
      </c>
      <c r="E354" s="62">
        <v>0.95</v>
      </c>
      <c r="F354" s="57"/>
      <c r="G354" s="40">
        <f t="shared" si="6"/>
      </c>
      <c r="H354" s="50"/>
      <c r="K354" s="7"/>
      <c r="L354" s="43"/>
    </row>
    <row r="355" spans="1:12" s="8" customFormat="1" ht="11.25">
      <c r="A355" s="38">
        <v>343</v>
      </c>
      <c r="B355" s="36" t="s">
        <v>23</v>
      </c>
      <c r="C355" s="39" t="s">
        <v>127</v>
      </c>
      <c r="D355" s="59">
        <v>500</v>
      </c>
      <c r="E355" s="62">
        <v>0.544</v>
      </c>
      <c r="F355" s="57"/>
      <c r="G355" s="40">
        <f t="shared" si="6"/>
      </c>
      <c r="H355" s="50"/>
      <c r="K355" s="7"/>
      <c r="L355" s="43"/>
    </row>
    <row r="356" spans="1:12" s="8" customFormat="1" ht="11.25">
      <c r="A356" s="38">
        <v>344</v>
      </c>
      <c r="B356" s="36" t="s">
        <v>24</v>
      </c>
      <c r="C356" s="39" t="s">
        <v>134</v>
      </c>
      <c r="D356" s="59">
        <v>200</v>
      </c>
      <c r="E356" s="62">
        <v>24.277</v>
      </c>
      <c r="F356" s="57"/>
      <c r="G356" s="40">
        <f t="shared" si="6"/>
      </c>
      <c r="H356" s="50"/>
      <c r="K356" s="7"/>
      <c r="L356" s="43"/>
    </row>
    <row r="357" spans="1:12" s="8" customFormat="1" ht="11.25">
      <c r="A357" s="38">
        <v>345</v>
      </c>
      <c r="B357" s="36" t="s">
        <v>25</v>
      </c>
      <c r="C357" s="39" t="s">
        <v>122</v>
      </c>
      <c r="D357" s="59">
        <v>600</v>
      </c>
      <c r="E357" s="62">
        <v>48.02</v>
      </c>
      <c r="F357" s="57"/>
      <c r="G357" s="40">
        <f t="shared" si="6"/>
      </c>
      <c r="H357" s="50"/>
      <c r="K357" s="7"/>
      <c r="L357" s="43"/>
    </row>
    <row r="358" spans="1:12" s="8" customFormat="1" ht="11.25">
      <c r="A358" s="38">
        <v>346</v>
      </c>
      <c r="B358" s="36" t="s">
        <v>26</v>
      </c>
      <c r="C358" s="39" t="s">
        <v>127</v>
      </c>
      <c r="D358" s="59">
        <v>800</v>
      </c>
      <c r="E358" s="62">
        <v>5.589</v>
      </c>
      <c r="F358" s="57"/>
      <c r="G358" s="40">
        <f t="shared" si="6"/>
      </c>
      <c r="H358" s="50"/>
      <c r="K358" s="7"/>
      <c r="L358" s="43"/>
    </row>
    <row r="359" spans="1:12" s="8" customFormat="1" ht="11.25">
      <c r="A359" s="38">
        <v>347</v>
      </c>
      <c r="B359" s="36" t="s">
        <v>27</v>
      </c>
      <c r="C359" s="39" t="s">
        <v>127</v>
      </c>
      <c r="D359" s="59">
        <v>30000</v>
      </c>
      <c r="E359" s="62">
        <v>0.5719</v>
      </c>
      <c r="F359" s="57"/>
      <c r="G359" s="40">
        <f t="shared" si="6"/>
      </c>
      <c r="H359" s="50"/>
      <c r="K359" s="7"/>
      <c r="L359" s="43"/>
    </row>
    <row r="360" spans="1:12" s="8" customFormat="1" ht="11.25">
      <c r="A360" s="38">
        <v>348</v>
      </c>
      <c r="B360" s="36" t="s">
        <v>28</v>
      </c>
      <c r="C360" s="39" t="s">
        <v>127</v>
      </c>
      <c r="D360" s="59">
        <v>61000</v>
      </c>
      <c r="E360" s="62">
        <v>0.627</v>
      </c>
      <c r="F360" s="57"/>
      <c r="G360" s="40">
        <f t="shared" si="6"/>
      </c>
      <c r="H360" s="50"/>
      <c r="K360" s="7"/>
      <c r="L360" s="43"/>
    </row>
    <row r="361" spans="1:12" s="8" customFormat="1" ht="11.25">
      <c r="A361" s="38">
        <v>349</v>
      </c>
      <c r="B361" s="36" t="s">
        <v>29</v>
      </c>
      <c r="C361" s="39" t="s">
        <v>127</v>
      </c>
      <c r="D361" s="59">
        <v>6000</v>
      </c>
      <c r="E361" s="62">
        <v>8.41</v>
      </c>
      <c r="F361" s="57"/>
      <c r="G361" s="40">
        <f t="shared" si="6"/>
      </c>
      <c r="H361" s="50"/>
      <c r="K361" s="7"/>
      <c r="L361" s="43"/>
    </row>
    <row r="362" spans="1:12" s="8" customFormat="1" ht="11.25">
      <c r="A362" s="38">
        <v>350</v>
      </c>
      <c r="B362" s="36" t="s">
        <v>30</v>
      </c>
      <c r="C362" s="39" t="s">
        <v>127</v>
      </c>
      <c r="D362" s="59">
        <v>15000</v>
      </c>
      <c r="E362" s="62">
        <v>1.2273</v>
      </c>
      <c r="F362" s="57"/>
      <c r="G362" s="40">
        <f t="shared" si="6"/>
      </c>
      <c r="H362" s="50"/>
      <c r="K362" s="7"/>
      <c r="L362" s="43"/>
    </row>
    <row r="363" spans="1:12" s="8" customFormat="1" ht="22.5">
      <c r="A363" s="38">
        <v>351</v>
      </c>
      <c r="B363" s="36" t="s">
        <v>31</v>
      </c>
      <c r="C363" s="39" t="s">
        <v>134</v>
      </c>
      <c r="D363" s="59">
        <v>1000</v>
      </c>
      <c r="E363" s="62">
        <v>11.22</v>
      </c>
      <c r="F363" s="57"/>
      <c r="G363" s="40">
        <f t="shared" si="6"/>
      </c>
      <c r="H363" s="50"/>
      <c r="K363" s="7"/>
      <c r="L363" s="43"/>
    </row>
    <row r="364" spans="1:12" s="8" customFormat="1" ht="22.5">
      <c r="A364" s="38">
        <v>352</v>
      </c>
      <c r="B364" s="36" t="s">
        <v>32</v>
      </c>
      <c r="C364" s="39" t="s">
        <v>134</v>
      </c>
      <c r="D364" s="59">
        <v>150</v>
      </c>
      <c r="E364" s="62">
        <v>7.436</v>
      </c>
      <c r="F364" s="57"/>
      <c r="G364" s="40">
        <f t="shared" si="6"/>
      </c>
      <c r="H364" s="50"/>
      <c r="K364" s="7"/>
      <c r="L364" s="43"/>
    </row>
    <row r="365" spans="1:12" s="8" customFormat="1" ht="11.25">
      <c r="A365" s="38">
        <v>353</v>
      </c>
      <c r="B365" s="36" t="s">
        <v>33</v>
      </c>
      <c r="C365" s="39" t="s">
        <v>353</v>
      </c>
      <c r="D365" s="59">
        <v>1000</v>
      </c>
      <c r="E365" s="62">
        <v>1.7654</v>
      </c>
      <c r="F365" s="57"/>
      <c r="G365" s="40">
        <f t="shared" si="6"/>
      </c>
      <c r="H365" s="50"/>
      <c r="K365" s="7"/>
      <c r="L365" s="43"/>
    </row>
    <row r="366" spans="1:12" s="8" customFormat="1" ht="22.5">
      <c r="A366" s="38">
        <v>354</v>
      </c>
      <c r="B366" s="36" t="s">
        <v>34</v>
      </c>
      <c r="C366" s="39" t="s">
        <v>235</v>
      </c>
      <c r="D366" s="59">
        <v>1000</v>
      </c>
      <c r="E366" s="62">
        <v>0.9946</v>
      </c>
      <c r="F366" s="57"/>
      <c r="G366" s="40">
        <f t="shared" si="6"/>
      </c>
      <c r="H366" s="50"/>
      <c r="K366" s="7"/>
      <c r="L366" s="43"/>
    </row>
    <row r="367" spans="1:12" s="8" customFormat="1" ht="11.25">
      <c r="A367" s="38">
        <v>355</v>
      </c>
      <c r="B367" s="36" t="s">
        <v>35</v>
      </c>
      <c r="C367" s="39" t="s">
        <v>122</v>
      </c>
      <c r="D367" s="59">
        <v>40</v>
      </c>
      <c r="E367" s="62">
        <v>443</v>
      </c>
      <c r="F367" s="57"/>
      <c r="G367" s="40">
        <f t="shared" si="6"/>
      </c>
      <c r="H367" s="50"/>
      <c r="K367" s="7"/>
      <c r="L367" s="43"/>
    </row>
    <row r="368" spans="1:12" s="8" customFormat="1" ht="11.25">
      <c r="A368" s="38">
        <v>356</v>
      </c>
      <c r="B368" s="36" t="s">
        <v>36</v>
      </c>
      <c r="C368" s="39" t="s">
        <v>127</v>
      </c>
      <c r="D368" s="59">
        <v>15000</v>
      </c>
      <c r="E368" s="62">
        <v>0.2673</v>
      </c>
      <c r="F368" s="57"/>
      <c r="G368" s="40">
        <f t="shared" si="6"/>
      </c>
      <c r="H368" s="50"/>
      <c r="K368" s="7"/>
      <c r="L368" s="43"/>
    </row>
    <row r="369" spans="1:12" s="8" customFormat="1" ht="11.25">
      <c r="A369" s="38">
        <v>357</v>
      </c>
      <c r="B369" s="36" t="s">
        <v>37</v>
      </c>
      <c r="C369" s="39" t="s">
        <v>122</v>
      </c>
      <c r="D369" s="59">
        <v>600</v>
      </c>
      <c r="E369" s="62">
        <v>3.5203</v>
      </c>
      <c r="F369" s="57"/>
      <c r="G369" s="40">
        <f t="shared" si="6"/>
      </c>
      <c r="H369" s="50"/>
      <c r="K369" s="7"/>
      <c r="L369" s="43"/>
    </row>
    <row r="370" spans="1:12" s="8" customFormat="1" ht="11.25">
      <c r="A370" s="38">
        <v>358</v>
      </c>
      <c r="B370" s="36" t="s">
        <v>38</v>
      </c>
      <c r="C370" s="39" t="s">
        <v>127</v>
      </c>
      <c r="D370" s="59">
        <v>5000</v>
      </c>
      <c r="E370" s="62">
        <v>0.1689</v>
      </c>
      <c r="F370" s="57"/>
      <c r="G370" s="40">
        <f t="shared" si="6"/>
      </c>
      <c r="H370" s="50"/>
      <c r="K370" s="7"/>
      <c r="L370" s="43"/>
    </row>
    <row r="371" spans="1:12" s="8" customFormat="1" ht="11.25">
      <c r="A371" s="38">
        <v>359</v>
      </c>
      <c r="B371" s="36" t="s">
        <v>39</v>
      </c>
      <c r="C371" s="39" t="s">
        <v>127</v>
      </c>
      <c r="D371" s="59">
        <v>220000</v>
      </c>
      <c r="E371" s="62">
        <v>0.1786</v>
      </c>
      <c r="F371" s="57"/>
      <c r="G371" s="40">
        <f t="shared" si="6"/>
      </c>
      <c r="H371" s="50"/>
      <c r="K371" s="7"/>
      <c r="L371" s="43"/>
    </row>
    <row r="372" spans="1:12" s="8" customFormat="1" ht="11.25">
      <c r="A372" s="38">
        <v>360</v>
      </c>
      <c r="B372" s="36" t="s">
        <v>40</v>
      </c>
      <c r="C372" s="39" t="s">
        <v>127</v>
      </c>
      <c r="D372" s="59">
        <v>50000</v>
      </c>
      <c r="E372" s="62">
        <v>0.2833</v>
      </c>
      <c r="F372" s="57"/>
      <c r="G372" s="40">
        <f t="shared" si="6"/>
      </c>
      <c r="H372" s="50"/>
      <c r="K372" s="7"/>
      <c r="L372" s="43"/>
    </row>
    <row r="373" spans="1:12" s="8" customFormat="1" ht="22.5">
      <c r="A373" s="38">
        <v>361</v>
      </c>
      <c r="B373" s="36" t="s">
        <v>41</v>
      </c>
      <c r="C373" s="39" t="s">
        <v>212</v>
      </c>
      <c r="D373" s="59">
        <v>150</v>
      </c>
      <c r="E373" s="62">
        <v>7.52</v>
      </c>
      <c r="F373" s="57"/>
      <c r="G373" s="40">
        <f t="shared" si="6"/>
      </c>
      <c r="H373" s="50"/>
      <c r="K373" s="7"/>
      <c r="L373" s="43"/>
    </row>
    <row r="374" spans="1:12" s="8" customFormat="1" ht="146.25">
      <c r="A374" s="38">
        <v>362</v>
      </c>
      <c r="B374" s="36" t="s">
        <v>42</v>
      </c>
      <c r="C374" s="39" t="s">
        <v>94</v>
      </c>
      <c r="D374" s="59">
        <v>200</v>
      </c>
      <c r="E374" s="62">
        <v>30</v>
      </c>
      <c r="F374" s="57"/>
      <c r="G374" s="40">
        <f t="shared" si="6"/>
      </c>
      <c r="H374" s="50"/>
      <c r="K374" s="7"/>
      <c r="L374" s="43"/>
    </row>
    <row r="375" spans="1:12" s="8" customFormat="1" ht="11.25">
      <c r="A375" s="38">
        <v>363</v>
      </c>
      <c r="B375" s="36" t="s">
        <v>43</v>
      </c>
      <c r="C375" s="39" t="s">
        <v>122</v>
      </c>
      <c r="D375" s="59">
        <v>15120</v>
      </c>
      <c r="E375" s="62">
        <v>4.4461</v>
      </c>
      <c r="F375" s="57"/>
      <c r="G375" s="40">
        <f t="shared" si="6"/>
      </c>
      <c r="H375" s="50"/>
      <c r="K375" s="7"/>
      <c r="L375" s="43"/>
    </row>
    <row r="376" spans="1:12" s="8" customFormat="1" ht="11.25">
      <c r="A376" s="38">
        <v>364</v>
      </c>
      <c r="B376" s="36" t="s">
        <v>44</v>
      </c>
      <c r="C376" s="39" t="s">
        <v>122</v>
      </c>
      <c r="D376" s="59">
        <v>8400</v>
      </c>
      <c r="E376" s="62">
        <v>4.53</v>
      </c>
      <c r="F376" s="57"/>
      <c r="G376" s="40">
        <f t="shared" si="6"/>
      </c>
      <c r="H376" s="50"/>
      <c r="K376" s="7"/>
      <c r="L376" s="43"/>
    </row>
    <row r="377" spans="1:12" s="8" customFormat="1" ht="11.25">
      <c r="A377" s="38">
        <v>365</v>
      </c>
      <c r="B377" s="36" t="s">
        <v>45</v>
      </c>
      <c r="C377" s="39" t="s">
        <v>122</v>
      </c>
      <c r="D377" s="59">
        <v>10260</v>
      </c>
      <c r="E377" s="62">
        <v>5.2093</v>
      </c>
      <c r="F377" s="57"/>
      <c r="G377" s="40">
        <f t="shared" si="6"/>
      </c>
      <c r="H377" s="50"/>
      <c r="K377" s="7"/>
      <c r="L377" s="43"/>
    </row>
    <row r="378" spans="1:12" s="8" customFormat="1" ht="11.25">
      <c r="A378" s="38">
        <v>366</v>
      </c>
      <c r="B378" s="36" t="s">
        <v>46</v>
      </c>
      <c r="C378" s="39" t="s">
        <v>122</v>
      </c>
      <c r="D378" s="59">
        <v>6000</v>
      </c>
      <c r="E378" s="62">
        <v>5.273</v>
      </c>
      <c r="F378" s="57"/>
      <c r="G378" s="40">
        <f t="shared" si="6"/>
      </c>
      <c r="H378" s="50"/>
      <c r="K378" s="7"/>
      <c r="L378" s="43"/>
    </row>
    <row r="379" spans="1:12" s="8" customFormat="1" ht="11.25">
      <c r="A379" s="38">
        <v>367</v>
      </c>
      <c r="B379" s="36" t="s">
        <v>47</v>
      </c>
      <c r="C379" s="39" t="s">
        <v>122</v>
      </c>
      <c r="D379" s="59">
        <v>480</v>
      </c>
      <c r="E379" s="62">
        <v>8.7573</v>
      </c>
      <c r="F379" s="57"/>
      <c r="G379" s="40">
        <f t="shared" si="6"/>
      </c>
      <c r="H379" s="50"/>
      <c r="K379" s="7"/>
      <c r="L379" s="43"/>
    </row>
    <row r="380" spans="1:12" s="8" customFormat="1" ht="11.25">
      <c r="A380" s="38">
        <v>368</v>
      </c>
      <c r="B380" s="36" t="s">
        <v>48</v>
      </c>
      <c r="C380" s="39" t="s">
        <v>122</v>
      </c>
      <c r="D380" s="59">
        <v>5000</v>
      </c>
      <c r="E380" s="62">
        <v>5.475</v>
      </c>
      <c r="F380" s="57"/>
      <c r="G380" s="40">
        <f t="shared" si="6"/>
      </c>
      <c r="H380" s="50"/>
      <c r="K380" s="7"/>
      <c r="L380" s="43"/>
    </row>
    <row r="381" spans="1:12" s="8" customFormat="1" ht="11.25">
      <c r="A381" s="38">
        <v>369</v>
      </c>
      <c r="B381" s="36" t="s">
        <v>49</v>
      </c>
      <c r="C381" s="39" t="s">
        <v>127</v>
      </c>
      <c r="D381" s="59">
        <v>15000</v>
      </c>
      <c r="E381" s="62">
        <v>1.593</v>
      </c>
      <c r="F381" s="57"/>
      <c r="G381" s="40">
        <f t="shared" si="6"/>
      </c>
      <c r="H381" s="50"/>
      <c r="K381" s="7"/>
      <c r="L381" s="43"/>
    </row>
    <row r="382" spans="1:12" s="8" customFormat="1" ht="11.25">
      <c r="A382" s="38">
        <v>370</v>
      </c>
      <c r="B382" s="36" t="s">
        <v>50</v>
      </c>
      <c r="C382" s="39" t="s">
        <v>127</v>
      </c>
      <c r="D382" s="59">
        <v>10000</v>
      </c>
      <c r="E382" s="62">
        <v>0.4855</v>
      </c>
      <c r="F382" s="57"/>
      <c r="G382" s="40">
        <f t="shared" si="6"/>
      </c>
      <c r="H382" s="50"/>
      <c r="K382" s="7"/>
      <c r="L382" s="43"/>
    </row>
    <row r="383" spans="1:12" s="8" customFormat="1" ht="11.25">
      <c r="A383" s="38">
        <v>371</v>
      </c>
      <c r="B383" s="36" t="s">
        <v>51</v>
      </c>
      <c r="C383" s="39" t="s">
        <v>122</v>
      </c>
      <c r="D383" s="59">
        <v>1500</v>
      </c>
      <c r="E383" s="62">
        <v>3.5201</v>
      </c>
      <c r="F383" s="57"/>
      <c r="G383" s="40">
        <f t="shared" si="6"/>
      </c>
      <c r="H383" s="50"/>
      <c r="K383" s="7"/>
      <c r="L383" s="43"/>
    </row>
    <row r="384" spans="1:12" s="8" customFormat="1" ht="11.25">
      <c r="A384" s="38">
        <v>372</v>
      </c>
      <c r="B384" s="36" t="s">
        <v>52</v>
      </c>
      <c r="C384" s="39" t="s">
        <v>122</v>
      </c>
      <c r="D384" s="59">
        <v>1500</v>
      </c>
      <c r="E384" s="62">
        <v>8.2837</v>
      </c>
      <c r="F384" s="57"/>
      <c r="G384" s="40">
        <f t="shared" si="6"/>
      </c>
      <c r="H384" s="50"/>
      <c r="K384" s="7"/>
      <c r="L384" s="43"/>
    </row>
    <row r="385" spans="1:12" s="8" customFormat="1" ht="22.5">
      <c r="A385" s="38">
        <v>373</v>
      </c>
      <c r="B385" s="36" t="s">
        <v>53</v>
      </c>
      <c r="C385" s="39" t="s">
        <v>129</v>
      </c>
      <c r="D385" s="59">
        <v>200</v>
      </c>
      <c r="E385" s="62">
        <v>29.3315</v>
      </c>
      <c r="F385" s="57"/>
      <c r="G385" s="40">
        <f t="shared" si="6"/>
      </c>
      <c r="H385" s="50"/>
      <c r="K385" s="7"/>
      <c r="L385" s="43"/>
    </row>
    <row r="386" spans="1:12" s="8" customFormat="1" ht="11.25">
      <c r="A386" s="38">
        <v>374</v>
      </c>
      <c r="B386" s="36" t="s">
        <v>54</v>
      </c>
      <c r="C386" s="39" t="s">
        <v>123</v>
      </c>
      <c r="D386" s="59">
        <v>100</v>
      </c>
      <c r="E386" s="62">
        <v>41.3487</v>
      </c>
      <c r="F386" s="57"/>
      <c r="G386" s="40">
        <f t="shared" si="6"/>
      </c>
      <c r="H386" s="50"/>
      <c r="K386" s="7"/>
      <c r="L386" s="43"/>
    </row>
    <row r="387" spans="1:12" s="8" customFormat="1" ht="11.25">
      <c r="A387" s="38">
        <v>375</v>
      </c>
      <c r="B387" s="36" t="s">
        <v>55</v>
      </c>
      <c r="C387" s="39" t="s">
        <v>56</v>
      </c>
      <c r="D387" s="59">
        <v>30</v>
      </c>
      <c r="E387" s="62">
        <v>48.926</v>
      </c>
      <c r="F387" s="57"/>
      <c r="G387" s="40">
        <f t="shared" si="6"/>
      </c>
      <c r="H387" s="50"/>
      <c r="K387" s="7"/>
      <c r="L387" s="43"/>
    </row>
    <row r="388" spans="1:12" s="8" customFormat="1" ht="22.5">
      <c r="A388" s="38">
        <v>376</v>
      </c>
      <c r="B388" s="36" t="s">
        <v>57</v>
      </c>
      <c r="C388" s="39" t="s">
        <v>127</v>
      </c>
      <c r="D388" s="59">
        <v>3000</v>
      </c>
      <c r="E388" s="62">
        <v>0.1593</v>
      </c>
      <c r="F388" s="57"/>
      <c r="G388" s="40">
        <f t="shared" si="6"/>
      </c>
      <c r="H388" s="50"/>
      <c r="K388" s="7"/>
      <c r="L388" s="43"/>
    </row>
    <row r="389" spans="1:12" s="8" customFormat="1" ht="22.5">
      <c r="A389" s="38">
        <v>377</v>
      </c>
      <c r="B389" s="36" t="s">
        <v>58</v>
      </c>
      <c r="C389" s="39" t="s">
        <v>122</v>
      </c>
      <c r="D389" s="59">
        <v>200</v>
      </c>
      <c r="E389" s="62">
        <v>4.14</v>
      </c>
      <c r="F389" s="57"/>
      <c r="G389" s="40">
        <f t="shared" si="6"/>
      </c>
      <c r="H389" s="50"/>
      <c r="K389" s="7"/>
      <c r="L389" s="43"/>
    </row>
    <row r="390" spans="1:12" s="8" customFormat="1" ht="22.5">
      <c r="A390" s="38">
        <v>378</v>
      </c>
      <c r="B390" s="36" t="s">
        <v>59</v>
      </c>
      <c r="C390" s="39" t="s">
        <v>134</v>
      </c>
      <c r="D390" s="59">
        <v>200</v>
      </c>
      <c r="E390" s="62">
        <v>3.4796</v>
      </c>
      <c r="F390" s="57"/>
      <c r="G390" s="40">
        <f t="shared" si="6"/>
      </c>
      <c r="H390" s="50"/>
      <c r="K390" s="7"/>
      <c r="L390" s="43"/>
    </row>
    <row r="391" spans="1:12" s="8" customFormat="1" ht="11.25">
      <c r="A391" s="38">
        <v>379</v>
      </c>
      <c r="B391" s="36" t="s">
        <v>60</v>
      </c>
      <c r="C391" s="39" t="s">
        <v>134</v>
      </c>
      <c r="D391" s="59">
        <v>200</v>
      </c>
      <c r="E391" s="62">
        <v>2.4671</v>
      </c>
      <c r="F391" s="57"/>
      <c r="G391" s="40">
        <f t="shared" si="6"/>
      </c>
      <c r="H391" s="50"/>
      <c r="K391" s="7"/>
      <c r="L391" s="43"/>
    </row>
    <row r="392" spans="1:12" s="8" customFormat="1" ht="11.25">
      <c r="A392" s="38">
        <v>380</v>
      </c>
      <c r="B392" s="36" t="s">
        <v>61</v>
      </c>
      <c r="C392" s="39" t="s">
        <v>134</v>
      </c>
      <c r="D392" s="59">
        <v>2000</v>
      </c>
      <c r="E392" s="62">
        <v>0.7556</v>
      </c>
      <c r="F392" s="57"/>
      <c r="G392" s="40">
        <f t="shared" si="6"/>
      </c>
      <c r="H392" s="50"/>
      <c r="K392" s="7"/>
      <c r="L392" s="43"/>
    </row>
    <row r="393" spans="1:12" s="8" customFormat="1" ht="11.25">
      <c r="A393" s="38">
        <v>381</v>
      </c>
      <c r="B393" s="36" t="s">
        <v>62</v>
      </c>
      <c r="C393" s="39" t="s">
        <v>122</v>
      </c>
      <c r="D393" s="59">
        <v>150</v>
      </c>
      <c r="E393" s="62">
        <v>7.65</v>
      </c>
      <c r="F393" s="57"/>
      <c r="G393" s="40">
        <f t="shared" si="6"/>
      </c>
      <c r="H393" s="50"/>
      <c r="K393" s="7"/>
      <c r="L393" s="43"/>
    </row>
    <row r="394" spans="1:12" s="8" customFormat="1" ht="11.25">
      <c r="A394" s="38">
        <v>382</v>
      </c>
      <c r="B394" s="36" t="s">
        <v>63</v>
      </c>
      <c r="C394" s="39" t="s">
        <v>134</v>
      </c>
      <c r="D394" s="59">
        <v>200</v>
      </c>
      <c r="E394" s="62">
        <v>1.5122</v>
      </c>
      <c r="F394" s="57"/>
      <c r="G394" s="40">
        <f t="shared" si="6"/>
      </c>
      <c r="H394" s="50"/>
      <c r="K394" s="7"/>
      <c r="L394" s="43"/>
    </row>
    <row r="395" spans="1:12" s="8" customFormat="1" ht="11.25">
      <c r="A395" s="38">
        <v>383</v>
      </c>
      <c r="B395" s="36" t="s">
        <v>64</v>
      </c>
      <c r="C395" s="39" t="s">
        <v>299</v>
      </c>
      <c r="D395" s="59">
        <v>25000</v>
      </c>
      <c r="E395" s="62">
        <v>2.9508</v>
      </c>
      <c r="F395" s="57"/>
      <c r="G395" s="40">
        <f t="shared" si="6"/>
      </c>
      <c r="H395" s="50"/>
      <c r="K395" s="7"/>
      <c r="L395" s="43"/>
    </row>
    <row r="396" spans="1:12" s="8" customFormat="1" ht="11.25">
      <c r="A396" s="38">
        <v>384</v>
      </c>
      <c r="B396" s="36" t="s">
        <v>65</v>
      </c>
      <c r="C396" s="39" t="s">
        <v>134</v>
      </c>
      <c r="D396" s="59">
        <v>200</v>
      </c>
      <c r="E396" s="62">
        <v>5.5034</v>
      </c>
      <c r="F396" s="57"/>
      <c r="G396" s="40">
        <f t="shared" si="6"/>
      </c>
      <c r="H396" s="50"/>
      <c r="K396" s="7"/>
      <c r="L396" s="43"/>
    </row>
    <row r="397" spans="1:12" s="8" customFormat="1" ht="11.25">
      <c r="A397" s="38">
        <v>385</v>
      </c>
      <c r="B397" s="36" t="s">
        <v>66</v>
      </c>
      <c r="C397" s="39" t="s">
        <v>134</v>
      </c>
      <c r="D397" s="59">
        <v>750</v>
      </c>
      <c r="E397" s="62">
        <v>4.4819</v>
      </c>
      <c r="F397" s="57"/>
      <c r="G397" s="40">
        <f t="shared" si="6"/>
      </c>
      <c r="H397" s="50"/>
      <c r="K397" s="7"/>
      <c r="L397" s="43"/>
    </row>
    <row r="398" spans="1:12" s="8" customFormat="1" ht="11.25">
      <c r="A398" s="38">
        <v>386</v>
      </c>
      <c r="B398" s="36" t="s">
        <v>67</v>
      </c>
      <c r="C398" s="39" t="s">
        <v>127</v>
      </c>
      <c r="D398" s="59">
        <v>400</v>
      </c>
      <c r="E398" s="62">
        <v>0.5357</v>
      </c>
      <c r="F398" s="57"/>
      <c r="G398" s="40">
        <f t="shared" si="6"/>
      </c>
      <c r="H398" s="50"/>
      <c r="K398" s="7"/>
      <c r="L398" s="43"/>
    </row>
    <row r="399" spans="1:12" s="8" customFormat="1" ht="11.25">
      <c r="A399" s="38">
        <v>387</v>
      </c>
      <c r="B399" s="36" t="s">
        <v>68</v>
      </c>
      <c r="C399" s="39" t="s">
        <v>134</v>
      </c>
      <c r="D399" s="59">
        <v>200</v>
      </c>
      <c r="E399" s="62">
        <v>2.4685</v>
      </c>
      <c r="F399" s="57"/>
      <c r="G399" s="40">
        <f t="shared" si="6"/>
      </c>
      <c r="H399" s="50"/>
      <c r="K399" s="7"/>
      <c r="L399" s="43"/>
    </row>
    <row r="400" spans="1:12" s="8" customFormat="1" ht="22.5">
      <c r="A400" s="38">
        <v>388</v>
      </c>
      <c r="B400" s="36" t="s">
        <v>69</v>
      </c>
      <c r="C400" s="39" t="s">
        <v>132</v>
      </c>
      <c r="D400" s="59">
        <v>2150</v>
      </c>
      <c r="E400" s="62">
        <v>2.428</v>
      </c>
      <c r="F400" s="57"/>
      <c r="G400" s="40">
        <f t="shared" si="6"/>
      </c>
      <c r="H400" s="50"/>
      <c r="K400" s="7"/>
      <c r="L400" s="43"/>
    </row>
    <row r="401" spans="1:12" s="8" customFormat="1" ht="11.25">
      <c r="A401" s="38">
        <v>389</v>
      </c>
      <c r="B401" s="36" t="s">
        <v>70</v>
      </c>
      <c r="C401" s="39" t="s">
        <v>134</v>
      </c>
      <c r="D401" s="59">
        <v>100</v>
      </c>
      <c r="E401" s="62">
        <v>1.5877</v>
      </c>
      <c r="F401" s="57"/>
      <c r="G401" s="40">
        <f t="shared" si="6"/>
      </c>
      <c r="H401" s="50"/>
      <c r="K401" s="7"/>
      <c r="L401" s="43"/>
    </row>
    <row r="402" spans="1:12" s="8" customFormat="1" ht="11.25">
      <c r="A402" s="38">
        <v>390</v>
      </c>
      <c r="B402" s="36" t="s">
        <v>71</v>
      </c>
      <c r="C402" s="39" t="s">
        <v>127</v>
      </c>
      <c r="D402" s="59">
        <v>1000</v>
      </c>
      <c r="E402" s="62">
        <v>0.2195</v>
      </c>
      <c r="F402" s="57"/>
      <c r="G402" s="40">
        <f t="shared" si="6"/>
      </c>
      <c r="H402" s="50"/>
      <c r="K402" s="7"/>
      <c r="L402" s="43"/>
    </row>
    <row r="403" spans="1:12" s="8" customFormat="1" ht="11.25">
      <c r="A403" s="38">
        <v>391</v>
      </c>
      <c r="B403" s="36" t="s">
        <v>72</v>
      </c>
      <c r="C403" s="39" t="s">
        <v>122</v>
      </c>
      <c r="D403" s="59">
        <v>300</v>
      </c>
      <c r="E403" s="62">
        <v>2.0953</v>
      </c>
      <c r="F403" s="57"/>
      <c r="G403" s="40">
        <f t="shared" si="6"/>
      </c>
      <c r="H403" s="50"/>
      <c r="K403" s="7"/>
      <c r="L403" s="43"/>
    </row>
    <row r="404" spans="1:12" s="8" customFormat="1" ht="22.5">
      <c r="A404" s="38">
        <v>392</v>
      </c>
      <c r="B404" s="36" t="s">
        <v>73</v>
      </c>
      <c r="C404" s="39" t="s">
        <v>122</v>
      </c>
      <c r="D404" s="59">
        <v>400</v>
      </c>
      <c r="E404" s="62">
        <v>2.119</v>
      </c>
      <c r="F404" s="57"/>
      <c r="G404" s="40">
        <f t="shared" si="6"/>
      </c>
      <c r="H404" s="50"/>
      <c r="K404" s="7"/>
      <c r="L404" s="43"/>
    </row>
    <row r="405" spans="1:12" s="8" customFormat="1" ht="11.25">
      <c r="A405" s="38">
        <v>393</v>
      </c>
      <c r="B405" s="36" t="s">
        <v>74</v>
      </c>
      <c r="C405" s="39" t="s">
        <v>122</v>
      </c>
      <c r="D405" s="59">
        <v>350</v>
      </c>
      <c r="E405" s="62">
        <v>1.3143</v>
      </c>
      <c r="F405" s="57"/>
      <c r="G405" s="40">
        <f t="shared" si="6"/>
      </c>
      <c r="H405" s="50"/>
      <c r="K405" s="7"/>
      <c r="L405" s="43"/>
    </row>
    <row r="406" spans="1:12" s="8" customFormat="1" ht="11.25">
      <c r="A406" s="38">
        <v>394</v>
      </c>
      <c r="B406" s="36" t="s">
        <v>75</v>
      </c>
      <c r="C406" s="39" t="s">
        <v>127</v>
      </c>
      <c r="D406" s="59">
        <v>65000</v>
      </c>
      <c r="E406" s="62">
        <v>0.0627</v>
      </c>
      <c r="F406" s="57"/>
      <c r="G406" s="40">
        <f aca="true" t="shared" si="7" ref="G406:G414">IF(F406="","",IF(ISTEXT(F406),"NC",F406*D406))</f>
      </c>
      <c r="H406" s="50"/>
      <c r="K406" s="7"/>
      <c r="L406" s="43"/>
    </row>
    <row r="407" spans="1:12" s="8" customFormat="1" ht="11.25">
      <c r="A407" s="38">
        <v>395</v>
      </c>
      <c r="B407" s="36" t="s">
        <v>76</v>
      </c>
      <c r="C407" s="39" t="s">
        <v>127</v>
      </c>
      <c r="D407" s="59">
        <v>7200</v>
      </c>
      <c r="E407" s="62">
        <v>1.3965</v>
      </c>
      <c r="F407" s="57"/>
      <c r="G407" s="40">
        <f t="shared" si="7"/>
      </c>
      <c r="H407" s="50"/>
      <c r="K407" s="7"/>
      <c r="L407" s="43"/>
    </row>
    <row r="408" spans="1:12" s="8" customFormat="1" ht="11.25">
      <c r="A408" s="38">
        <v>396</v>
      </c>
      <c r="B408" s="36" t="s">
        <v>77</v>
      </c>
      <c r="C408" s="39" t="s">
        <v>122</v>
      </c>
      <c r="D408" s="59">
        <v>4000</v>
      </c>
      <c r="E408" s="62">
        <v>7.2876</v>
      </c>
      <c r="F408" s="57"/>
      <c r="G408" s="40">
        <f t="shared" si="7"/>
      </c>
      <c r="H408" s="50"/>
      <c r="K408" s="7"/>
      <c r="L408" s="43"/>
    </row>
    <row r="409" spans="1:12" s="8" customFormat="1" ht="11.25">
      <c r="A409" s="38">
        <v>397</v>
      </c>
      <c r="B409" s="36" t="s">
        <v>78</v>
      </c>
      <c r="C409" s="39" t="s">
        <v>127</v>
      </c>
      <c r="D409" s="59">
        <v>9600</v>
      </c>
      <c r="E409" s="62">
        <v>1.0732</v>
      </c>
      <c r="F409" s="57"/>
      <c r="G409" s="40">
        <f t="shared" si="7"/>
      </c>
      <c r="H409" s="50"/>
      <c r="K409" s="7"/>
      <c r="L409" s="43"/>
    </row>
    <row r="410" spans="1:12" s="8" customFormat="1" ht="11.25">
      <c r="A410" s="38">
        <v>398</v>
      </c>
      <c r="B410" s="36" t="s">
        <v>79</v>
      </c>
      <c r="C410" s="39" t="s">
        <v>127</v>
      </c>
      <c r="D410" s="59">
        <v>18000</v>
      </c>
      <c r="E410" s="62">
        <v>0.4389</v>
      </c>
      <c r="F410" s="57"/>
      <c r="G410" s="40">
        <f t="shared" si="7"/>
      </c>
      <c r="H410" s="50"/>
      <c r="K410" s="7"/>
      <c r="L410" s="43"/>
    </row>
    <row r="411" spans="1:12" s="8" customFormat="1" ht="11.25">
      <c r="A411" s="38">
        <v>399</v>
      </c>
      <c r="B411" s="36" t="s">
        <v>80</v>
      </c>
      <c r="C411" s="39" t="s">
        <v>127</v>
      </c>
      <c r="D411" s="59">
        <v>25000</v>
      </c>
      <c r="E411" s="62">
        <v>0.671</v>
      </c>
      <c r="F411" s="57"/>
      <c r="G411" s="40">
        <f t="shared" si="7"/>
      </c>
      <c r="H411" s="50"/>
      <c r="K411" s="7"/>
      <c r="L411" s="43"/>
    </row>
    <row r="412" spans="1:12" s="8" customFormat="1" ht="11.25">
      <c r="A412" s="38">
        <v>400</v>
      </c>
      <c r="B412" s="36" t="s">
        <v>81</v>
      </c>
      <c r="C412" s="39" t="s">
        <v>129</v>
      </c>
      <c r="D412" s="59">
        <v>500</v>
      </c>
      <c r="E412" s="62">
        <v>13.6097</v>
      </c>
      <c r="F412" s="57"/>
      <c r="G412" s="40">
        <f t="shared" si="7"/>
      </c>
      <c r="H412" s="50"/>
      <c r="K412" s="7"/>
      <c r="L412" s="43"/>
    </row>
    <row r="413" spans="1:12" s="8" customFormat="1" ht="11.25">
      <c r="A413" s="38">
        <v>401</v>
      </c>
      <c r="B413" s="36" t="s">
        <v>82</v>
      </c>
      <c r="C413" s="39" t="s">
        <v>127</v>
      </c>
      <c r="D413" s="59">
        <v>8000</v>
      </c>
      <c r="E413" s="62">
        <v>0.292</v>
      </c>
      <c r="F413" s="57"/>
      <c r="G413" s="40">
        <f t="shared" si="7"/>
      </c>
      <c r="H413" s="50"/>
      <c r="K413" s="7"/>
      <c r="L413" s="43"/>
    </row>
    <row r="414" spans="1:12" s="8" customFormat="1" ht="11.25">
      <c r="A414" s="38">
        <v>402</v>
      </c>
      <c r="B414" s="36" t="s">
        <v>83</v>
      </c>
      <c r="C414" s="39" t="s">
        <v>122</v>
      </c>
      <c r="D414" s="59">
        <v>20</v>
      </c>
      <c r="E414" s="62">
        <v>8.52</v>
      </c>
      <c r="F414" s="57"/>
      <c r="G414" s="40">
        <f t="shared" si="7"/>
      </c>
      <c r="H414" s="50"/>
      <c r="K414" s="7"/>
      <c r="L414" s="43"/>
    </row>
    <row r="415" spans="1:12" s="31" customFormat="1" ht="9">
      <c r="A415" s="42"/>
      <c r="E415" s="56"/>
      <c r="F415" s="70" t="s">
        <v>116</v>
      </c>
      <c r="G415" s="71"/>
      <c r="H415" s="51"/>
      <c r="L415" s="45"/>
    </row>
    <row r="416" spans="6:8" ht="14.25" customHeight="1">
      <c r="F416" s="72">
        <f>IF(SUM(G13:G414)=0,"",SUM(G13:G414))</f>
      </c>
      <c r="G416" s="73"/>
      <c r="H416" s="52"/>
    </row>
    <row r="417" spans="1:12" s="46" customFormat="1" ht="30" customHeight="1">
      <c r="A417" s="66" t="str">
        <f>" - "&amp;Dados!B21</f>
        <v> - 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v>
      </c>
      <c r="B417" s="66"/>
      <c r="C417" s="66"/>
      <c r="D417" s="66"/>
      <c r="E417" s="66"/>
      <c r="F417" s="66"/>
      <c r="G417" s="66"/>
      <c r="H417" s="53"/>
      <c r="L417" s="47"/>
    </row>
    <row r="418" spans="1:12" s="46" customFormat="1" ht="21.75" customHeight="1">
      <c r="A418" s="66" t="str">
        <f>" - "&amp;Dados!B22</f>
        <v> - Os itens deverão ser entregues no Setor de Almoxarifado: Rua Dr. Carolino Ribeiro de Moura, Centro, Sumidouro, no horário das 09hs00min às 12hs00min horas e de 14hs00min às 17hs00min horas. Sendo o frete, carga e descarga por conta do fornecedor até o local indicado.</v>
      </c>
      <c r="B418" s="66"/>
      <c r="C418" s="66"/>
      <c r="D418" s="66"/>
      <c r="E418" s="66"/>
      <c r="F418" s="66"/>
      <c r="G418" s="66"/>
      <c r="H418" s="53"/>
      <c r="L418" s="47"/>
    </row>
    <row r="419" spans="1:12" s="46" customFormat="1" ht="23.25" customHeight="1">
      <c r="A419" s="66" t="str">
        <f>" - "&amp;Dados!B23</f>
        <v> - O pagamento do objeto de que trata o PREGÃO PRESENCIAL 017/2019, e consequente contrato serão efetuados pela Tesouraria da Secretaria Municipal de Saúde de Sumidouro;</v>
      </c>
      <c r="B419" s="66"/>
      <c r="C419" s="66"/>
      <c r="D419" s="66"/>
      <c r="E419" s="66"/>
      <c r="F419" s="66"/>
      <c r="G419" s="66"/>
      <c r="H419" s="53"/>
      <c r="L419" s="47"/>
    </row>
    <row r="420" spans="1:12" s="31" customFormat="1" ht="9">
      <c r="A420" s="66" t="str">
        <f>" - "&amp;Dados!B24</f>
        <v> - Proposta válida por 60 (sessenta) dias</v>
      </c>
      <c r="B420" s="66"/>
      <c r="C420" s="66"/>
      <c r="D420" s="66"/>
      <c r="E420" s="66"/>
      <c r="F420" s="66"/>
      <c r="G420" s="66"/>
      <c r="H420" s="51"/>
      <c r="L420" s="45"/>
    </row>
    <row r="421" ht="12.75">
      <c r="H421" s="54"/>
    </row>
    <row r="422" ht="12.75">
      <c r="H422" s="54"/>
    </row>
    <row r="423" ht="12.75">
      <c r="H423" s="54"/>
    </row>
    <row r="424" ht="12.75">
      <c r="H424" s="54"/>
    </row>
    <row r="425" ht="12.75">
      <c r="H425" s="54"/>
    </row>
    <row r="426" ht="12.75">
      <c r="H426" s="54"/>
    </row>
    <row r="427" spans="2:7" ht="12.75" customHeight="1">
      <c r="B427" s="1"/>
      <c r="D427" s="1"/>
      <c r="G427" s="1"/>
    </row>
    <row r="428" spans="2:7" ht="12.75">
      <c r="B428" s="1"/>
      <c r="D428" s="1"/>
      <c r="G428" s="1"/>
    </row>
    <row r="429" spans="2:7" ht="12.75">
      <c r="B429" s="1"/>
      <c r="D429" s="1"/>
      <c r="G429" s="1"/>
    </row>
    <row r="430" spans="2:7" ht="12.75">
      <c r="B430" s="1"/>
      <c r="D430" s="1"/>
      <c r="G430" s="1"/>
    </row>
    <row r="431" spans="2:7" ht="12.75">
      <c r="B431" s="1"/>
      <c r="D431" s="1"/>
      <c r="G431" s="1"/>
    </row>
  </sheetData>
  <sheetProtection/>
  <autoFilter ref="A11:G420"/>
  <mergeCells count="15">
    <mergeCell ref="A2:G2"/>
    <mergeCell ref="A417:G417"/>
    <mergeCell ref="A418:G418"/>
    <mergeCell ref="A419:G419"/>
    <mergeCell ref="B8:G8"/>
    <mergeCell ref="A420:G420"/>
    <mergeCell ref="B9:G9"/>
    <mergeCell ref="A3:G3"/>
    <mergeCell ref="A4:G4"/>
    <mergeCell ref="A5:G5"/>
    <mergeCell ref="F415:G415"/>
    <mergeCell ref="F416:G416"/>
    <mergeCell ref="D10:G10"/>
    <mergeCell ref="C6:D6"/>
    <mergeCell ref="E6:F6"/>
  </mergeCells>
  <conditionalFormatting sqref="F415">
    <cfRule type="expression" priority="1" dxfId="12" stopIfTrue="1">
      <formula>IF($J415="Empate",IF(H415=1,TRUE(),FALSE()),FALSE())</formula>
    </cfRule>
    <cfRule type="expression" priority="2" dxfId="13" stopIfTrue="1">
      <formula>IF(H415="&gt;",FALSE(),IF(H415&gt;0,TRUE(),FALSE()))</formula>
    </cfRule>
    <cfRule type="expression" priority="3" dxfId="0" stopIfTrue="1">
      <formula>IF(H415="&gt;",TRUE(),FALSE())</formula>
    </cfRule>
  </conditionalFormatting>
  <conditionalFormatting sqref="F416">
    <cfRule type="expression" priority="4" dxfId="9" stopIfTrue="1">
      <formula>IF($J415="OK",IF(H415=1,TRUE(),FALSE()),FALSE())</formula>
    </cfRule>
    <cfRule type="expression" priority="5" dxfId="14" stopIfTrue="1">
      <formula>IF($J415="Empate",IF(H415=1,TRUE(),FALSE()),FALSE())</formula>
    </cfRule>
    <cfRule type="expression" priority="6" dxfId="7" stopIfTrue="1">
      <formula>IF($J415="Empate",IF(H415=2,TRUE(),FALSE()),FALSE())</formula>
    </cfRule>
  </conditionalFormatting>
  <conditionalFormatting sqref="F13:F414">
    <cfRule type="cellIs" priority="11" dxfId="6" operator="equal" stopIfTrue="1">
      <formula>""</formula>
    </cfRule>
  </conditionalFormatting>
  <conditionalFormatting sqref="D13:D4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4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4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98</v>
      </c>
      <c r="B1" s="9" t="s">
        <v>85</v>
      </c>
      <c r="E1" s="4"/>
      <c r="F1" s="4"/>
      <c r="G1" s="4"/>
    </row>
    <row r="2" spans="1:7" ht="12.75">
      <c r="A2" s="18" t="s">
        <v>99</v>
      </c>
      <c r="B2" t="s">
        <v>86</v>
      </c>
      <c r="E2" s="4"/>
      <c r="F2" s="4"/>
      <c r="G2" s="4"/>
    </row>
    <row r="3" spans="1:7" ht="12.75">
      <c r="A3" s="18" t="s">
        <v>100</v>
      </c>
      <c r="B3" s="5" t="s">
        <v>87</v>
      </c>
      <c r="C3" s="5"/>
      <c r="E3" s="4"/>
      <c r="F3" s="4"/>
      <c r="G3" s="4"/>
    </row>
    <row r="4" spans="1:7" ht="12.75">
      <c r="A4" s="18" t="s">
        <v>101</v>
      </c>
      <c r="B4" s="11" t="s">
        <v>463</v>
      </c>
      <c r="C4" s="5"/>
      <c r="E4" s="4"/>
      <c r="F4" s="4"/>
      <c r="G4" s="4"/>
    </row>
    <row r="5" spans="1:7" ht="12.75">
      <c r="A5" s="18" t="s">
        <v>102</v>
      </c>
      <c r="B5" s="11" t="s">
        <v>124</v>
      </c>
      <c r="C5" s="5"/>
      <c r="E5" s="4"/>
      <c r="F5" s="4"/>
      <c r="G5" s="4"/>
    </row>
    <row r="6" spans="1:7" ht="12.75">
      <c r="A6" s="18" t="s">
        <v>120</v>
      </c>
      <c r="B6" s="14" t="s">
        <v>125</v>
      </c>
      <c r="C6" s="5"/>
      <c r="E6" s="4"/>
      <c r="F6" s="4"/>
      <c r="G6" s="4"/>
    </row>
    <row r="7" spans="1:7" ht="12.75">
      <c r="A7" s="18" t="s">
        <v>103</v>
      </c>
      <c r="B7" s="5" t="s">
        <v>119</v>
      </c>
      <c r="C7" s="5"/>
      <c r="E7" s="4"/>
      <c r="F7" s="4"/>
      <c r="G7" s="4"/>
    </row>
    <row r="8" spans="1:7" ht="12.75">
      <c r="A8" s="27" t="s">
        <v>112</v>
      </c>
      <c r="B8" s="58">
        <v>4681872.333</v>
      </c>
      <c r="C8" s="5"/>
      <c r="E8" s="4"/>
      <c r="F8" s="4"/>
      <c r="G8" s="4"/>
    </row>
    <row r="9" spans="1:7" ht="12.75">
      <c r="A9" s="19" t="s">
        <v>89</v>
      </c>
      <c r="E9" s="4"/>
      <c r="F9" s="4"/>
      <c r="G9" s="4"/>
    </row>
    <row r="10" spans="1:7" ht="12.75">
      <c r="A10" s="20" t="s">
        <v>91</v>
      </c>
      <c r="E10" s="4"/>
      <c r="F10" s="4"/>
      <c r="G10" s="4"/>
    </row>
    <row r="11" spans="1:7" ht="12.75">
      <c r="A11" s="21" t="s">
        <v>97</v>
      </c>
      <c r="E11" s="4"/>
      <c r="F11" s="4"/>
      <c r="G11" s="4"/>
    </row>
    <row r="12" spans="1:7" ht="12.75">
      <c r="A12" s="20" t="s">
        <v>109</v>
      </c>
      <c r="E12" s="4"/>
      <c r="F12" s="4"/>
      <c r="G12" s="4"/>
    </row>
    <row r="13" spans="1:7" ht="12.75">
      <c r="A13" s="20" t="s">
        <v>113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25.5">
      <c r="A15" s="24" t="s">
        <v>110</v>
      </c>
      <c r="B15" s="26" t="s">
        <v>84</v>
      </c>
      <c r="C15" s="26" t="s">
        <v>456</v>
      </c>
      <c r="D15" s="26" t="s">
        <v>457</v>
      </c>
      <c r="E15" s="26" t="s">
        <v>458</v>
      </c>
      <c r="F15" s="26" t="s">
        <v>459</v>
      </c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111</v>
      </c>
      <c r="B16" s="26"/>
      <c r="C16" s="26"/>
      <c r="D16" s="26"/>
      <c r="E16" s="60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76.5">
      <c r="A21" s="22" t="s">
        <v>104</v>
      </c>
      <c r="B21" s="23" t="s">
        <v>460</v>
      </c>
      <c r="E21" s="4"/>
      <c r="F21" s="4"/>
      <c r="G21" s="4"/>
    </row>
    <row r="22" spans="1:7" ht="63.75">
      <c r="A22" s="22" t="s">
        <v>105</v>
      </c>
      <c r="B22" s="23" t="s">
        <v>461</v>
      </c>
      <c r="E22" s="4"/>
      <c r="F22" s="4"/>
      <c r="G22" s="4"/>
    </row>
    <row r="23" spans="1:7" ht="51">
      <c r="A23" s="22" t="s">
        <v>106</v>
      </c>
      <c r="B23" s="23" t="s">
        <v>462</v>
      </c>
      <c r="C23" s="10"/>
      <c r="E23" s="4"/>
      <c r="F23" s="4"/>
      <c r="G23" s="4"/>
    </row>
    <row r="24" spans="1:7" ht="25.5">
      <c r="A24" s="22" t="s">
        <v>107</v>
      </c>
      <c r="B24" s="23" t="s">
        <v>117</v>
      </c>
      <c r="E24" s="4"/>
      <c r="F24" s="4"/>
      <c r="G24" s="4"/>
    </row>
    <row r="25" spans="1:2" ht="25.5">
      <c r="A25" s="22" t="s">
        <v>121</v>
      </c>
      <c r="B25" s="64" t="s">
        <v>88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2019-02-04T16:37:12Z</cp:lastPrinted>
  <dcterms:created xsi:type="dcterms:W3CDTF">2006-04-18T17:38:46Z</dcterms:created>
  <dcterms:modified xsi:type="dcterms:W3CDTF">2019-02-04T16:37:20Z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