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<sst xmlns="http://schemas.openxmlformats.org/spreadsheetml/2006/main" count="127" uniqueCount="78">
  <si>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</si>
  <si>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</si>
  <si>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</si>
  <si>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</si>
  <si>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</si>
  <si>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</si>
  <si>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</si>
  <si>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</si>
  <si>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</si>
  <si>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</si>
  <si>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</si>
  <si>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</si>
  <si>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</si>
  <si>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</si>
  <si>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</si>
  <si>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</si>
  <si>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</si>
  <si>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</si>
  <si>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</si>
  <si>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</si>
  <si>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</si>
  <si>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</si>
  <si>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</si>
  <si>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</si>
  <si>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</si>
  <si>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</si>
  <si>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</si>
  <si>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</si>
  <si>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</si>
  <si>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</si>
  <si>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</si>
  <si>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A1</t>
  </si>
  <si>
    <t>DESPESAS COM DESLOCAMENTO (VEICULOS, COMBUSTÍVEIS, ETC)</t>
  </si>
  <si>
    <t>A2</t>
  </si>
  <si>
    <t>A3</t>
  </si>
  <si>
    <t xml:space="preserve">DESPESAS COM FUNCIONÁRIOS (COM ENCARGOS)                                                               </t>
  </si>
  <si>
    <t>A4</t>
  </si>
  <si>
    <t>A5</t>
  </si>
  <si>
    <t>DESPESAS OPERACIONAIS (CUSTOS ADMINISTRATIVOS)</t>
  </si>
  <si>
    <t>A6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</si>
  <si>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</si>
  <si>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</si>
  <si>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</si>
  <si>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</si>
  <si>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</si>
  <si>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</si>
  <si>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Valor total:</t>
  </si>
  <si>
    <t>ITEM</t>
  </si>
  <si>
    <t>URNA FUNERÁRIA SIMPLES EM MADEIRA TAMANHO ADULTO COM ORNAMENTAÇÃO</t>
  </si>
  <si>
    <t xml:space="preserve">URNA FUNERÁRIA SIMPLES EM MADEIRA TAMANHO INFANTIL COM ORNAMENTAÇÃO </t>
  </si>
  <si>
    <t>URNA FUNERÁRIA ESPECIAL EM MADEIRA TAMANHO ADULTO COM ORNAMENTAÇÃO (OBESO)</t>
  </si>
  <si>
    <t xml:space="preserve">SERVIÇO DE TRANSPORTE FUNERÁRIO (TRANSLADO) </t>
  </si>
  <si>
    <t>KM</t>
  </si>
  <si>
    <t>LOTE 01</t>
  </si>
  <si>
    <t>URNA FUNERÁRIA SIMPLES EM MADEIRA TAMANHO ADULTO COM ORNAMENTAÇÃO – 20 UNIDADES</t>
  </si>
  <si>
    <t>CUSTOS DE MATERIAIS E EQUIPAMENTOS PARA CONFECCIONAR A URNA</t>
  </si>
  <si>
    <t>OUTRAS - ESPECIFICAR:</t>
  </si>
  <si>
    <t>VALOR TOTAL EM R$ ( D = A + B + C )</t>
  </si>
  <si>
    <t>LOTE 02</t>
  </si>
  <si>
    <t>URNA FUNERÁRIA SIMPLES EM MADEIRA TAMANHO INFANTIL COM ORNAMENTAÇÃO – 10 UNIDADES</t>
  </si>
  <si>
    <t>LOTE 03</t>
  </si>
  <si>
    <t>LOTE 04</t>
  </si>
  <si>
    <t>DESPESAS COM DESLOCAMENTO DE SERVIDORES (INCLUINDO ALIMENTAÇÃO, ETC)</t>
  </si>
  <si>
    <t>MATERIAIS E EQUIPAMENTOS NECESSÁRIOS</t>
  </si>
  <si>
    <t>Sec. Desenvolvimento Social</t>
  </si>
  <si>
    <t>MENOR PREÇO GLOBAL</t>
  </si>
  <si>
    <t>PREGÃO PRESENCIAL Nº 017/2020</t>
  </si>
  <si>
    <t>PROCESSO ADMINISTRATIVO N° 3991/2019 de 05/12/2019</t>
  </si>
  <si>
    <t>Homologação: __/__/2020</t>
  </si>
  <si>
    <t>Previsão Publicação: __/__/2020</t>
  </si>
  <si>
    <t>A prestação do serviço será de acordo com a necessidade da Secretaria, conforme pedido do Responsável, para o período de 12 meses.</t>
  </si>
  <si>
    <t>O não cumprimento do disposto acarretará a anulação do registro bem como a aplicação das penalidades previstas no edital e a convocação do fornecedor subseqüente considerando a ordem de classificação do certame.</t>
  </si>
  <si>
    <t>O pagamento do objeto de que trata o PREGÃO PRESENCIAL 017/2020, e consequente contrato serão efetuados pela Tesouraria da Secretaria Municipal de Desenvolvimento Social;</t>
  </si>
  <si>
    <t>Prazo da Ata: A contar de sua assinatura por um período de 12 meses.</t>
  </si>
  <si>
    <t>URNA FUNERÁRIA ESPECIAL EM MADEIRA TAMANHO ADULTO COM ORNAMENTAÇÃO (OBESO) – 20 UNIDADES</t>
  </si>
  <si>
    <t>SERVIÇO DE TRANSPORTE FUNERÁRIO (TRANSLADO) – 30.000 KM</t>
  </si>
  <si>
    <t>Abertura das Propostas: 06/02/2020, às 10:00hs</t>
  </si>
  <si>
    <t>EVENTUAL CONTRATAÇÃO DE SERVIÇOS FUNERÁRIOS - SRP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</si>
</sst>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190" fontId="8" fillId="0" borderId="0" xfId="50" applyNumberFormat="1" applyFont="1" applyAlignment="1">
      <alignment horizontal="center" vertical="center" wrapText="1"/>
      <protection/>
    </xf>
    <xf numFmtId="190" fontId="40" fillId="0" borderId="10" xfId="50" applyNumberFormat="1" applyFont="1" applyBorder="1" applyAlignment="1">
      <alignment horizontal="center" vertical="center" wrapText="1"/>
      <protection/>
    </xf>
    <xf numFmtId="0" fontId="40" fillId="0" borderId="10" xfId="50" applyFont="1" applyBorder="1" applyAlignment="1">
      <alignment horizontal="left" vertical="center" wrapText="1"/>
      <protection/>
    </xf>
    <xf numFmtId="190" fontId="41" fillId="0" borderId="10" xfId="50" applyNumberFormat="1" applyFont="1" applyBorder="1" applyAlignment="1">
      <alignment horizontal="center" vertical="center" wrapText="1"/>
      <protection/>
    </xf>
    <xf numFmtId="0" fontId="41" fillId="0" borderId="10" xfId="50" applyFont="1" applyBorder="1" applyAlignment="1">
      <alignment horizontal="left" vertical="center" wrapText="1"/>
      <protection/>
    </xf>
    <xf numFmtId="0" fontId="40" fillId="0" borderId="10" xfId="50" applyFont="1" applyBorder="1" applyAlignment="1">
      <alignment horizontal="right" vertical="center" wrapText="1"/>
      <protection/>
    </xf>
    <xf numFmtId="190" fontId="41" fillId="0" borderId="0" xfId="50" applyNumberFormat="1" applyFont="1" applyAlignment="1">
      <alignment horizontal="center" vertical="center" wrapText="1"/>
      <protection/>
    </xf>
    <xf numFmtId="0" fontId="41" fillId="0" borderId="0" xfId="50" applyFont="1" applyAlignment="1">
      <alignment horizontal="left" vertical="center" wrapText="1"/>
      <protection/>
    </xf>
    <xf numFmtId="183" fontId="41" fillId="0" borderId="0" xfId="47" applyFont="1" applyAlignment="1">
      <alignment horizontal="center" vertical="center" wrapText="1"/>
    </xf>
    <xf numFmtId="0" fontId="41" fillId="0" borderId="0" xfId="50" applyFont="1" applyAlignment="1">
      <alignment vertical="center" wrapText="1"/>
      <protection/>
    </xf>
    <xf numFmtId="0" fontId="40" fillId="0" borderId="13" xfId="50" applyFont="1" applyBorder="1" applyAlignment="1">
      <alignment vertical="center" wrapText="1"/>
      <protection/>
    </xf>
    <xf numFmtId="4" fontId="40" fillId="22" borderId="14" xfId="47" applyNumberFormat="1" applyFont="1" applyFill="1" applyBorder="1" applyAlignment="1">
      <alignment horizontal="center" vertical="center" wrapText="1"/>
    </xf>
    <xf numFmtId="4" fontId="40" fillId="22" borderId="15" xfId="47" applyNumberFormat="1" applyFont="1" applyFill="1" applyBorder="1" applyAlignment="1">
      <alignment horizontal="center" vertical="center" wrapText="1"/>
    </xf>
    <xf numFmtId="4" fontId="40" fillId="22" borderId="14" xfId="47" applyNumberFormat="1" applyFont="1" applyFill="1" applyBorder="1" applyAlignment="1" quotePrefix="1">
      <alignment horizontal="center" vertical="center" wrapText="1"/>
    </xf>
    <xf numFmtId="183" fontId="40" fillId="0" borderId="14" xfId="47" applyFont="1" applyBorder="1" applyAlignment="1">
      <alignment horizontal="center" vertical="center" wrapText="1"/>
    </xf>
    <xf numFmtId="183" fontId="40" fillId="0" borderId="15" xfId="47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6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7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8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9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20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21" xfId="0" applyNumberFormat="1" applyFont="1" applyBorder="1" applyAlignment="1" applyProtection="1">
      <alignment horizontal="left"/>
      <protection hidden="1"/>
    </xf>
    <xf numFmtId="0" fontId="8" fillId="0" borderId="21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666750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4478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66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88" t="s">
        <v>18</v>
      </c>
      <c r="B2" s="88"/>
      <c r="C2" s="88"/>
      <c r="D2" s="88"/>
      <c r="E2" s="88"/>
      <c r="F2" s="88"/>
      <c r="G2" s="88"/>
    </row>
    <row r="3" spans="1:7" ht="12.75">
      <c r="A3" s="88" t="str">
        <f>UPPER(Dados!B1&amp;"  -  "&amp;Dados!B4)</f>
        <v>PREGÃO PRESENCIAL Nº 017/2020  -  ABERTURA DAS PROPOSTAS: 06/02/2020, ÀS 10:00HS</v>
      </c>
      <c r="B3" s="88"/>
      <c r="C3" s="88"/>
      <c r="D3" s="88"/>
      <c r="E3" s="88"/>
      <c r="F3" s="88"/>
      <c r="G3" s="88"/>
    </row>
    <row r="4" spans="1:7" ht="112.5">
      <c r="A4" s="89" t="str">
        <f>Dados!B3</f>
        <v>EVENTUAL CONTRATAÇÃO DE SERVIÇOS FUNERÁRIOS - SRP</v>
      </c>
      <c r="B4" s="89"/>
      <c r="C4" s="89"/>
      <c r="D4" s="89"/>
      <c r="E4" s="89"/>
      <c r="F4" s="89"/>
      <c r="G4" s="89"/>
    </row>
    <row r="5" spans="1:7" ht="12.75">
      <c r="A5" s="88" t="str">
        <f>Dados!B2</f>
        <v>PROCESSO ADMINISTRATIVO N° 3991/2019 de 05/12/2019</v>
      </c>
      <c r="B5" s="88"/>
      <c r="C5" s="88"/>
      <c r="D5" s="88"/>
      <c r="E5" s="88"/>
      <c r="F5" s="88"/>
      <c r="G5" s="88"/>
    </row>
    <row r="6" spans="1:7" ht="12.75">
      <c r="A6" s="63" t="str">
        <f>Dados!B7</f>
        <v>MENOR PREÇO GLOBAL</v>
      </c>
      <c r="B6" s="63"/>
      <c r="C6" s="96" t="s">
        <v>28</v>
      </c>
      <c r="D6" s="96"/>
      <c r="E6" s="97">
        <f>Dados!B8</f>
        <v>202333.3</v>
      </c>
      <c r="F6" s="9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98"/>
      <c r="C8" s="98"/>
      <c r="D8" s="98"/>
      <c r="E8" s="98"/>
      <c r="F8" s="98"/>
      <c r="G8" s="98"/>
      <c r="H8" s="50"/>
      <c r="L8" s="43"/>
    </row>
    <row r="9" spans="1:13" s="8" customFormat="1" ht="12" customHeight="1">
      <c r="A9" s="17" t="s">
        <v>1</v>
      </c>
      <c r="B9" s="87"/>
      <c r="C9" s="87"/>
      <c r="D9" s="87"/>
      <c r="E9" s="87"/>
      <c r="F9" s="87"/>
      <c r="G9" s="8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94"/>
      <c r="E10" s="95"/>
      <c r="F10" s="95"/>
      <c r="G10" s="9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47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30.75" customHeight="1">
      <c r="A13" s="38">
        <v>1</v>
      </c>
      <c r="B13" s="36" t="s">
        <v>48</v>
      </c>
      <c r="C13" s="39" t="s">
        <v>4</v>
      </c>
      <c r="D13" s="59">
        <v>20</v>
      </c>
      <c r="E13" s="62">
        <v>1283.33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30.75" customHeight="1">
      <c r="A14" s="38">
        <v>2</v>
      </c>
      <c r="B14" s="36" t="s">
        <v>49</v>
      </c>
      <c r="C14" s="39" t="s">
        <v>4</v>
      </c>
      <c r="D14" s="59">
        <v>10</v>
      </c>
      <c r="E14" s="62">
        <v>966.67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30.75" customHeight="1">
      <c r="A15" s="38">
        <v>3</v>
      </c>
      <c r="B15" s="36" t="s">
        <v>50</v>
      </c>
      <c r="C15" s="39" t="s">
        <v>4</v>
      </c>
      <c r="D15" s="59">
        <v>20</v>
      </c>
      <c r="E15" s="62">
        <v>1600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30.75" customHeight="1">
      <c r="A16" s="38">
        <v>4</v>
      </c>
      <c r="B16" s="36" t="s">
        <v>51</v>
      </c>
      <c r="C16" s="39" t="s">
        <v>52</v>
      </c>
      <c r="D16" s="59">
        <v>30000</v>
      </c>
      <c r="E16" s="62">
        <v>4.5</v>
      </c>
      <c r="F16" s="57"/>
      <c r="G16" s="40">
        <f>IF(F16="","",IF(ISTEXT(F16),"NC",F16*D16))</f>
      </c>
      <c r="H16" s="50"/>
      <c r="K16" s="7"/>
      <c r="L16" s="43"/>
    </row>
    <row r="17" spans="1:12" s="31" customFormat="1" ht="9">
      <c r="A17" s="42"/>
      <c r="E17" s="56"/>
      <c r="F17" s="90" t="s">
        <v>26</v>
      </c>
      <c r="G17" s="91"/>
      <c r="H17" s="51"/>
      <c r="L17" s="45"/>
    </row>
    <row r="18" spans="6:8" ht="14.25" customHeight="1">
      <c r="F18" s="92">
        <f>IF(SUM(G13:G16)=0,"",SUM(G13:G16))</f>
      </c>
      <c r="G18" s="93"/>
      <c r="H18" s="52"/>
    </row>
    <row r="19" spans="1:12" s="46" customFormat="1" ht="9">
      <c r="A19" s="86" t="str">
        <f>" - "&amp;Dados!B21</f>
        <v> - A prestação do serviço será de acordo com a necessidade da Secretaria, conforme pedido do Responsável, para o período de 12 meses.</v>
      </c>
      <c r="B19" s="86"/>
      <c r="C19" s="86"/>
      <c r="D19" s="86"/>
      <c r="E19" s="86"/>
      <c r="F19" s="86"/>
      <c r="G19" s="86"/>
      <c r="H19" s="53"/>
      <c r="L19" s="47"/>
    </row>
    <row r="20" spans="1:12" s="46" customFormat="1" ht="22.5" customHeight="1">
      <c r="A20" s="86" t="str">
        <f>" - "&amp;Dados!B22</f>
        <v> - O não cumprimento do disposto acarretará a anulação do registro bem como a aplicação das penalidades previstas no edital e a convocação do fornecedor subseqüente considerando a ordem de classificação do certame.</v>
      </c>
      <c r="B20" s="86"/>
      <c r="C20" s="86"/>
      <c r="D20" s="86"/>
      <c r="E20" s="86"/>
      <c r="F20" s="86"/>
      <c r="G20" s="86"/>
      <c r="H20" s="53"/>
      <c r="L20" s="47"/>
    </row>
    <row r="21" spans="1:12" s="46" customFormat="1" ht="22.5" customHeight="1">
      <c r="A21" s="86" t="str">
        <f>" - "&amp;Dados!B23</f>
        <v> - O pagamento do objeto de que trata o PREGÃO PRESENCIAL 017/2020, e consequente contrato serão efetuados pela Tesouraria da Secretaria Municipal de Desenvolvimento Social;</v>
      </c>
      <c r="B21" s="86"/>
      <c r="C21" s="86"/>
      <c r="D21" s="86"/>
      <c r="E21" s="86"/>
      <c r="F21" s="86"/>
      <c r="G21" s="86"/>
      <c r="H21" s="53"/>
      <c r="L21" s="47"/>
    </row>
    <row r="22" spans="1:12" s="31" customFormat="1" ht="9">
      <c r="A22" s="86" t="str">
        <f>" - "&amp;Dados!B24</f>
        <v> - Proposta válida por 60 (sessenta) dias</v>
      </c>
      <c r="B22" s="86"/>
      <c r="C22" s="86"/>
      <c r="D22" s="86"/>
      <c r="E22" s="86"/>
      <c r="F22" s="86"/>
      <c r="G22" s="86"/>
      <c r="H22" s="51"/>
      <c r="L22" s="45"/>
    </row>
    <row r="23" ht="12.75">
      <c r="H23" s="54"/>
    </row>
    <row r="24" ht="12.75">
      <c r="H24" s="54"/>
    </row>
    <row r="25" spans="1:8" ht="12.75">
      <c r="A25" s="70"/>
      <c r="B25" s="80"/>
      <c r="C25" s="80"/>
      <c r="D25" s="80"/>
      <c r="H25" s="54"/>
    </row>
    <row r="26" spans="1:8" ht="24" customHeight="1">
      <c r="A26" s="71" t="s">
        <v>53</v>
      </c>
      <c r="B26" s="72" t="s">
        <v>54</v>
      </c>
      <c r="C26" s="84" t="s">
        <v>46</v>
      </c>
      <c r="D26" s="85"/>
      <c r="H26" s="54"/>
    </row>
    <row r="27" spans="1:8" ht="24">
      <c r="A27" s="73" t="s">
        <v>31</v>
      </c>
      <c r="B27" s="74" t="s">
        <v>55</v>
      </c>
      <c r="C27" s="81"/>
      <c r="D27" s="82"/>
      <c r="H27" s="54"/>
    </row>
    <row r="28" spans="1:8" ht="12.75">
      <c r="A28" s="73" t="s">
        <v>33</v>
      </c>
      <c r="B28" s="74" t="s">
        <v>35</v>
      </c>
      <c r="C28" s="81"/>
      <c r="D28" s="82"/>
      <c r="H28" s="54"/>
    </row>
    <row r="29" spans="1:7" ht="12.75" customHeight="1">
      <c r="A29" s="73" t="s">
        <v>34</v>
      </c>
      <c r="B29" s="74" t="s">
        <v>38</v>
      </c>
      <c r="C29" s="81"/>
      <c r="D29" s="82"/>
      <c r="G29" s="1"/>
    </row>
    <row r="30" spans="1:7" ht="12.75">
      <c r="A30" s="73" t="s">
        <v>36</v>
      </c>
      <c r="B30" s="74" t="s">
        <v>56</v>
      </c>
      <c r="C30" s="83"/>
      <c r="D30" s="82"/>
      <c r="G30" s="1"/>
    </row>
    <row r="31" spans="1:7" ht="12.75">
      <c r="A31" s="71" t="s">
        <v>41</v>
      </c>
      <c r="B31" s="72" t="s">
        <v>42</v>
      </c>
      <c r="C31" s="81"/>
      <c r="D31" s="82"/>
      <c r="G31" s="1"/>
    </row>
    <row r="32" spans="1:7" ht="12.75">
      <c r="A32" s="71" t="s">
        <v>43</v>
      </c>
      <c r="B32" s="72" t="s">
        <v>44</v>
      </c>
      <c r="C32" s="81"/>
      <c r="D32" s="82"/>
      <c r="G32" s="1"/>
    </row>
    <row r="33" spans="1:7" ht="12.75">
      <c r="A33" s="71" t="s">
        <v>45</v>
      </c>
      <c r="B33" s="72" t="s">
        <v>57</v>
      </c>
      <c r="C33" s="81"/>
      <c r="D33" s="82"/>
      <c r="G33" s="1"/>
    </row>
    <row r="34" spans="1:4" ht="12.75">
      <c r="A34" s="76"/>
      <c r="B34" s="77"/>
      <c r="C34" s="78"/>
      <c r="D34" s="79"/>
    </row>
    <row r="35" spans="1:4" ht="12.75">
      <c r="A35" s="70"/>
      <c r="B35" s="80"/>
      <c r="C35" s="80"/>
      <c r="D35" s="80"/>
    </row>
    <row r="36" spans="1:4" ht="30" customHeight="1">
      <c r="A36" s="71" t="s">
        <v>58</v>
      </c>
      <c r="B36" s="72" t="s">
        <v>59</v>
      </c>
      <c r="C36" s="84" t="s">
        <v>46</v>
      </c>
      <c r="D36" s="85"/>
    </row>
    <row r="37" spans="1:4" ht="24">
      <c r="A37" s="73" t="s">
        <v>31</v>
      </c>
      <c r="B37" s="74" t="s">
        <v>55</v>
      </c>
      <c r="C37" s="81"/>
      <c r="D37" s="82"/>
    </row>
    <row r="38" spans="1:4" ht="12.75">
      <c r="A38" s="73" t="s">
        <v>33</v>
      </c>
      <c r="B38" s="74" t="s">
        <v>35</v>
      </c>
      <c r="C38" s="81"/>
      <c r="D38" s="82"/>
    </row>
    <row r="39" spans="1:4" ht="12.75">
      <c r="A39" s="73" t="s">
        <v>34</v>
      </c>
      <c r="B39" s="74" t="s">
        <v>38</v>
      </c>
      <c r="C39" s="81"/>
      <c r="D39" s="82"/>
    </row>
    <row r="40" spans="1:4" ht="12.75">
      <c r="A40" s="73" t="s">
        <v>36</v>
      </c>
      <c r="B40" s="74" t="s">
        <v>56</v>
      </c>
      <c r="C40" s="83"/>
      <c r="D40" s="82"/>
    </row>
    <row r="41" spans="1:4" ht="12.75">
      <c r="A41" s="71" t="s">
        <v>41</v>
      </c>
      <c r="B41" s="72" t="s">
        <v>42</v>
      </c>
      <c r="C41" s="81"/>
      <c r="D41" s="82"/>
    </row>
    <row r="42" spans="1:4" ht="12.75">
      <c r="A42" s="71" t="s">
        <v>43</v>
      </c>
      <c r="B42" s="72" t="s">
        <v>44</v>
      </c>
      <c r="C42" s="81"/>
      <c r="D42" s="82"/>
    </row>
    <row r="43" spans="1:4" ht="12.75">
      <c r="A43" s="71" t="s">
        <v>45</v>
      </c>
      <c r="B43" s="72" t="s">
        <v>57</v>
      </c>
      <c r="C43" s="81"/>
      <c r="D43" s="82"/>
    </row>
    <row r="44" spans="1:4" ht="12.75">
      <c r="A44" s="76"/>
      <c r="B44" s="77"/>
      <c r="C44" s="78"/>
      <c r="D44" s="79"/>
    </row>
    <row r="45" spans="1:4" ht="12.75">
      <c r="A45" s="70"/>
      <c r="B45" s="80"/>
      <c r="C45" s="80"/>
      <c r="D45" s="80"/>
    </row>
    <row r="46" spans="1:4" ht="24">
      <c r="A46" s="71" t="s">
        <v>60</v>
      </c>
      <c r="B46" s="72" t="s">
        <v>74</v>
      </c>
      <c r="C46" s="84" t="s">
        <v>46</v>
      </c>
      <c r="D46" s="85"/>
    </row>
    <row r="47" spans="1:4" ht="24">
      <c r="A47" s="73" t="s">
        <v>31</v>
      </c>
      <c r="B47" s="74" t="s">
        <v>55</v>
      </c>
      <c r="C47" s="81"/>
      <c r="D47" s="82"/>
    </row>
    <row r="48" spans="1:4" ht="12.75">
      <c r="A48" s="73" t="s">
        <v>33</v>
      </c>
      <c r="B48" s="74" t="s">
        <v>35</v>
      </c>
      <c r="C48" s="81"/>
      <c r="D48" s="82"/>
    </row>
    <row r="49" spans="1:4" ht="12.75">
      <c r="A49" s="73" t="s">
        <v>34</v>
      </c>
      <c r="B49" s="74" t="s">
        <v>38</v>
      </c>
      <c r="C49" s="81"/>
      <c r="D49" s="82"/>
    </row>
    <row r="50" spans="1:4" ht="12.75">
      <c r="A50" s="73" t="s">
        <v>36</v>
      </c>
      <c r="B50" s="74" t="s">
        <v>56</v>
      </c>
      <c r="C50" s="83"/>
      <c r="D50" s="82"/>
    </row>
    <row r="51" spans="1:4" ht="12.75">
      <c r="A51" s="71" t="s">
        <v>41</v>
      </c>
      <c r="B51" s="72" t="s">
        <v>42</v>
      </c>
      <c r="C51" s="81"/>
      <c r="D51" s="82"/>
    </row>
    <row r="52" spans="1:4" ht="12.75">
      <c r="A52" s="71" t="s">
        <v>43</v>
      </c>
      <c r="B52" s="72" t="s">
        <v>44</v>
      </c>
      <c r="C52" s="81"/>
      <c r="D52" s="82"/>
    </row>
    <row r="53" spans="1:4" ht="12.75">
      <c r="A53" s="71" t="s">
        <v>45</v>
      </c>
      <c r="B53" s="72" t="s">
        <v>57</v>
      </c>
      <c r="C53" s="81"/>
      <c r="D53" s="82"/>
    </row>
    <row r="54" spans="1:4" ht="12.75">
      <c r="A54" s="76"/>
      <c r="B54" s="77"/>
      <c r="C54" s="78"/>
      <c r="D54" s="79"/>
    </row>
    <row r="55" spans="1:4" ht="12.75">
      <c r="A55" s="70"/>
      <c r="B55" s="80"/>
      <c r="C55" s="80"/>
      <c r="D55" s="80"/>
    </row>
    <row r="56" spans="1:4" ht="24">
      <c r="A56" s="71" t="s">
        <v>61</v>
      </c>
      <c r="B56" s="72" t="s">
        <v>75</v>
      </c>
      <c r="C56" s="84" t="s">
        <v>46</v>
      </c>
      <c r="D56" s="85"/>
    </row>
    <row r="57" spans="1:4" ht="24">
      <c r="A57" s="73" t="s">
        <v>31</v>
      </c>
      <c r="B57" s="74" t="s">
        <v>32</v>
      </c>
      <c r="C57" s="81"/>
      <c r="D57" s="82"/>
    </row>
    <row r="58" spans="1:4" ht="24">
      <c r="A58" s="73" t="s">
        <v>33</v>
      </c>
      <c r="B58" s="74" t="s">
        <v>62</v>
      </c>
      <c r="C58" s="81"/>
      <c r="D58" s="82"/>
    </row>
    <row r="59" spans="1:4" ht="12.75">
      <c r="A59" s="73" t="s">
        <v>34</v>
      </c>
      <c r="B59" s="74" t="s">
        <v>35</v>
      </c>
      <c r="C59" s="81"/>
      <c r="D59" s="82"/>
    </row>
    <row r="60" spans="1:4" ht="12.75">
      <c r="A60" s="73" t="s">
        <v>36</v>
      </c>
      <c r="B60" s="74" t="s">
        <v>63</v>
      </c>
      <c r="C60" s="83"/>
      <c r="D60" s="82"/>
    </row>
    <row r="61" spans="1:4" ht="12.75">
      <c r="A61" s="73" t="s">
        <v>37</v>
      </c>
      <c r="B61" s="74" t="s">
        <v>38</v>
      </c>
      <c r="C61" s="81"/>
      <c r="D61" s="82"/>
    </row>
    <row r="62" spans="1:4" ht="12.75">
      <c r="A62" s="73" t="s">
        <v>39</v>
      </c>
      <c r="B62" s="74" t="s">
        <v>40</v>
      </c>
      <c r="C62" s="83"/>
      <c r="D62" s="82"/>
    </row>
    <row r="63" spans="1:4" ht="12.75">
      <c r="A63" s="71" t="s">
        <v>41</v>
      </c>
      <c r="B63" s="72" t="s">
        <v>42</v>
      </c>
      <c r="C63" s="81"/>
      <c r="D63" s="82"/>
    </row>
    <row r="64" spans="1:4" ht="12.75">
      <c r="A64" s="71" t="s">
        <v>43</v>
      </c>
      <c r="B64" s="72" t="s">
        <v>44</v>
      </c>
      <c r="C64" s="81"/>
      <c r="D64" s="82"/>
    </row>
    <row r="65" spans="1:4" ht="12.75">
      <c r="A65" s="71" t="s">
        <v>45</v>
      </c>
      <c r="B65" s="75" t="s">
        <v>57</v>
      </c>
      <c r="C65" s="81"/>
      <c r="D65" s="82"/>
    </row>
    <row r="66" spans="1:4" ht="12.75">
      <c r="A66" s="76"/>
      <c r="B66" s="77"/>
      <c r="C66" s="78"/>
      <c r="D66" s="79"/>
    </row>
  </sheetData>
  <sheetProtection/>
  <autoFilter ref="A11:G22"/>
  <mergeCells count="49">
    <mergeCell ref="A2:G2"/>
    <mergeCell ref="A19:G19"/>
    <mergeCell ref="A20:G20"/>
    <mergeCell ref="A21:G21"/>
    <mergeCell ref="B8:G8"/>
    <mergeCell ref="A22:G22"/>
    <mergeCell ref="B9:G9"/>
    <mergeCell ref="A3:G3"/>
    <mergeCell ref="A4:G4"/>
    <mergeCell ref="A5:G5"/>
    <mergeCell ref="F17:G17"/>
    <mergeCell ref="F18:G18"/>
    <mergeCell ref="D10:G10"/>
    <mergeCell ref="C6:D6"/>
    <mergeCell ref="E6:F6"/>
    <mergeCell ref="C33:D33"/>
    <mergeCell ref="C36:D36"/>
    <mergeCell ref="C37:D37"/>
    <mergeCell ref="C38:D38"/>
    <mergeCell ref="C30:D30"/>
    <mergeCell ref="C31:D31"/>
    <mergeCell ref="C32:D32"/>
    <mergeCell ref="C26:D26"/>
    <mergeCell ref="C27:D27"/>
    <mergeCell ref="C28:D28"/>
    <mergeCell ref="C29:D29"/>
    <mergeCell ref="C39:D39"/>
    <mergeCell ref="C40:D40"/>
    <mergeCell ref="C41:D41"/>
    <mergeCell ref="C46:D46"/>
    <mergeCell ref="C47:D47"/>
    <mergeCell ref="C48:D48"/>
    <mergeCell ref="C42:D42"/>
    <mergeCell ref="C43:D43"/>
    <mergeCell ref="C53:D53"/>
    <mergeCell ref="C56:D56"/>
    <mergeCell ref="C49:D49"/>
    <mergeCell ref="C50:D50"/>
    <mergeCell ref="C51:D51"/>
    <mergeCell ref="C52:D52"/>
    <mergeCell ref="C57:D57"/>
    <mergeCell ref="C58:D58"/>
    <mergeCell ref="C59:D59"/>
    <mergeCell ref="C60:D60"/>
    <mergeCell ref="C65:D65"/>
    <mergeCell ref="C61:D61"/>
    <mergeCell ref="C62:D62"/>
    <mergeCell ref="C63:D63"/>
    <mergeCell ref="C64:D64"/>
  </mergeCells>
  <conditionalFormatting sqref="F17">
    <cfRule type="expression" priority="1" dxfId="12" stopIfTrue="1">
      <formula>IF($J17="Empate",IF(H17=1,TRUE(),FALSE()),FALSE())</formula>
    </cfRule>
    <cfRule type="expression" priority="2" dxfId="13" stopIfTrue="1">
      <formula>IF(H17="&gt;",FALSE(),IF(H17&gt;0,TRUE(),FALSE()))</formula>
    </cfRule>
    <cfRule type="expression" priority="3" dxfId="0" stopIfTrue="1">
      <formula>IF(H17="&gt;",TRUE(),FALSE())</formula>
    </cfRule>
  </conditionalFormatting>
  <conditionalFormatting sqref="F18">
    <cfRule type="expression" priority="4" dxfId="9" stopIfTrue="1">
      <formula>IF($J17="OK",IF(H17=1,TRUE(),FALSE()),FALSE())</formula>
    </cfRule>
    <cfRule type="expression" priority="5" dxfId="14" stopIfTrue="1">
      <formula>IF($J17="Empate",IF(H17=1,TRUE(),FALSE()),FALSE())</formula>
    </cfRule>
    <cfRule type="expression" priority="6" dxfId="7" stopIfTrue="1">
      <formula>IF($J17="Empate",IF(H17=2,TRUE(),FALSE()),FALSE())</formula>
    </cfRule>
  </conditionalFormatting>
  <conditionalFormatting sqref="D13:D16">
    <cfRule type="expression" priority="12" dxfId="5" stopIfTrue="1">
      <formula>$A13</formula>
    </cfRule>
  </conditionalFormatting>
  <conditionalFormatting sqref="G13:G16">
    <cfRule type="expression" priority="25" dxfId="0" stopIfTrue="1">
      <formula>IF(ISTEXT(F13),FALSE(),IF(F13&gt;E13,TRUE(),FALSE()))</formula>
    </cfRule>
  </conditionalFormatting>
  <conditionalFormatting sqref="F13:F16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66</v>
      </c>
      <c r="E1" s="4"/>
      <c r="F1" s="4"/>
      <c r="G1" s="4"/>
    </row>
    <row r="2" spans="1:7" ht="12.75">
      <c r="A2" s="18" t="s">
        <v>9</v>
      </c>
      <c r="B2" t="s">
        <v>67</v>
      </c>
      <c r="E2" s="4"/>
      <c r="F2" s="4"/>
      <c r="G2" s="4"/>
    </row>
    <row r="3" spans="1:7" ht="12.75">
      <c r="A3" s="18" t="s">
        <v>10</v>
      </c>
      <c r="B3" s="5" t="s">
        <v>77</v>
      </c>
      <c r="C3" s="5"/>
      <c r="E3" s="4"/>
      <c r="F3" s="4"/>
      <c r="G3" s="4"/>
    </row>
    <row r="4" spans="1:7" ht="12.75">
      <c r="A4" s="18" t="s">
        <v>11</v>
      </c>
      <c r="B4" s="11" t="s">
        <v>76</v>
      </c>
      <c r="C4" s="5"/>
      <c r="E4" s="4"/>
      <c r="F4" s="4"/>
      <c r="G4" s="4"/>
    </row>
    <row r="5" spans="1:7" ht="12.75">
      <c r="A5" s="18" t="s">
        <v>12</v>
      </c>
      <c r="B5" s="11" t="s">
        <v>68</v>
      </c>
      <c r="C5" s="5"/>
      <c r="E5" s="4"/>
      <c r="F5" s="4"/>
      <c r="G5" s="4"/>
    </row>
    <row r="6" spans="1:7" ht="12.75">
      <c r="A6" s="18" t="s">
        <v>29</v>
      </c>
      <c r="B6" s="14" t="s">
        <v>69</v>
      </c>
      <c r="C6" s="5"/>
      <c r="E6" s="4"/>
      <c r="F6" s="4"/>
      <c r="G6" s="4"/>
    </row>
    <row r="7" spans="1:7" ht="12.75">
      <c r="A7" s="18" t="s">
        <v>13</v>
      </c>
      <c r="B7" s="5" t="s">
        <v>65</v>
      </c>
      <c r="C7" s="5"/>
      <c r="E7" s="4"/>
      <c r="F7" s="4"/>
      <c r="G7" s="4"/>
    </row>
    <row r="8" spans="1:7" ht="12.75">
      <c r="A8" s="27" t="s">
        <v>22</v>
      </c>
      <c r="B8" s="58">
        <v>202333.3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64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/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70</v>
      </c>
      <c r="E21" s="4"/>
      <c r="F21" s="4"/>
      <c r="G21" s="64"/>
    </row>
    <row r="22" spans="1:7" ht="51">
      <c r="A22" s="22" t="s">
        <v>15</v>
      </c>
      <c r="B22" s="23" t="s">
        <v>71</v>
      </c>
      <c r="E22" s="4"/>
      <c r="F22" s="4"/>
      <c r="G22" s="64"/>
    </row>
    <row r="23" spans="1:7" ht="51">
      <c r="A23" s="22" t="s">
        <v>16</v>
      </c>
      <c r="B23" s="23" t="s">
        <v>72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73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2020-01-21T17:26:13Z</cp:lastPrinted>
  <dcterms:created xsi:type="dcterms:W3CDTF">2006-04-18T17:38:46Z</dcterms:created>
  <dcterms:modified xsi:type="dcterms:W3CDTF">2020-01-22T15:01:25Z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