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fn.RTD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<sst xmlns="http://schemas.openxmlformats.org/spreadsheetml/2006/main" count="49" uniqueCount="46">
  <si>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</si>
  <si>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</si>
  <si>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</si>
  <si>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</si>
  <si>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</si>
  <si>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</si>
  <si>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</si>
  <si>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</si>
  <si>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</si>
  <si>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</si>
  <si>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</si>
  <si>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</si>
  <si>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</si>
  <si>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</si>
  <si>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</si>
  <si>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</si>
  <si>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</si>
  <si>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</si>
  <si>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</si>
  <si>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</si>
  <si>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</si>
  <si>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</si>
  <si>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</si>
  <si>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</si>
  <si>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</si>
  <si>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</si>
  <si>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</si>
  <si>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Proposta válida por 60 (sessenta) dias</t>
  </si>
  <si>
    <t>VALOR ESTIMADO:</t>
  </si>
  <si>
    <t>MENOR PREÇO POR ITEM</t>
  </si>
  <si>
    <t>Publicação:</t>
  </si>
  <si>
    <t>Prazo:</t>
  </si>
  <si>
    <t>Valor Total:</t>
  </si>
  <si>
    <t>Homologação: __/__/2019</t>
  </si>
  <si>
    <t>Previsão Publicação: __/__/2019</t>
  </si>
  <si>
    <t>TIRAS DE GLICEMIA CAIXA C/ 50 UNIDADES</t>
  </si>
  <si>
    <t>CX</t>
  </si>
  <si>
    <t>Secretaria Municipal de Saúde</t>
  </si>
  <si>
    <t>PREGÃO PRESENCIAL Nº 018/2019</t>
  </si>
  <si>
    <t>PROCESSO ADMINISTRATIVO N° 3767/2018 de 05/12/2018</t>
  </si>
  <si>
    <t>O objeto do presente termo de referência será recebido em remessa parcelada de acordo com o pedido feito pelo fiscal do presente contrato, devendo a cada entrega de 500 caixas das mesmas, a firma deverá fornecer 200 aparelhos. A entrega deverá ser feita As entregas não poderão ser superior a 07 (sete) dias úteis após recebimento de nota de empenho e requerimento com a quantidade emitida pelo responsável.</t>
  </si>
  <si>
    <t>Os itens deverão ser entregues no armazém de medicamentos, situado a rua 10 de junho, s/n, centro, sumidouro – RJ, no horário das 09:00 horas às 16:00 horas, sendo o frete, carga e descarga por conta do fornecedor até o local indicado.</t>
  </si>
  <si>
    <t>O pagamento do objeto de que trata o PREGÃO PRESENCIAL 018/2019, e consequente contrato serão efetuados pela Tesouraria da Secretaria Municipal de Saúde de Sumidouro;</t>
  </si>
  <si>
    <t>Prazo do Ata: A contar da sua assinatura para um período de 12 meses.</t>
  </si>
  <si>
    <t>EVENTUAL AQUISIÇÃO DE TIRAS DE GLICEMIA - SRP</t>
  </si>
  <si>
    <t>Abertura das Propostas: 26/02/2019, às 10:00hs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</si>
</sst>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#,#00"/>
    <numFmt numFmtId="170" formatCode="00"/>
    <numFmt numFmtId="171" formatCode="#,##0.00#"/>
    <numFmt numFmtId="172" formatCode="0.00#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0" fillId="0" borderId="0" xfId="56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171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172" fontId="4" fillId="0" borderId="0" xfId="0" applyNumberFormat="1" applyFont="1" applyBorder="1" applyAlignment="1" applyProtection="1">
      <alignment horizontal="center" vertical="center"/>
      <protection hidden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71" fontId="8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7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6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1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171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171" fontId="10" fillId="0" borderId="0" xfId="0" applyNumberFormat="1" applyFont="1" applyBorder="1" applyAlignment="1" applyProtection="1">
      <alignment vertical="center" wrapText="1"/>
      <protection hidden="1"/>
    </xf>
    <xf numFmtId="171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4" fillId="0" borderId="1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17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169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47" applyFont="1" applyAlignment="1">
      <alignment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171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171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65" fontId="3" fillId="24" borderId="16" xfId="56" applyNumberFormat="1" applyFont="1" applyFill="1" applyBorder="1" applyAlignment="1" applyProtection="1">
      <alignment horizontal="left" vertical="center" wrapText="1"/>
      <protection hidden="1"/>
    </xf>
    <xf numFmtId="165" fontId="3" fillId="24" borderId="17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8" fontId="8" fillId="0" borderId="0" xfId="47" applyFont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990600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285750</xdr:rowOff>
    </xdr:from>
    <xdr:to>
      <xdr:col>6</xdr:col>
      <xdr:colOff>314325</xdr:colOff>
      <xdr:row>3</xdr:row>
      <xdr:rowOff>533400</xdr:rowOff>
    </xdr:to>
    <xdr:grpSp>
      <xdr:nvGrpSpPr>
        <xdr:cNvPr id="3" name="Group 69"/>
        <xdr:cNvGrpSpPr>
          <a:grpSpLocks/>
        </xdr:cNvGrpSpPr>
      </xdr:nvGrpSpPr>
      <xdr:grpSpPr>
        <a:xfrm>
          <a:off x="5695950" y="285750"/>
          <a:ext cx="1790700" cy="13144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7.8515625" style="1" customWidth="1"/>
    <col min="2" max="2" width="60.8515625" style="2" customWidth="1"/>
    <col min="3" max="3" width="8.7109375" style="1" customWidth="1"/>
    <col min="4" max="4" width="9.8515625" style="28" customWidth="1"/>
    <col min="5" max="6" width="10.140625" style="15" customWidth="1"/>
    <col min="7" max="7" width="10.140625" style="13" customWidth="1"/>
    <col min="8" max="8" width="11.8515625" style="46" customWidth="1"/>
    <col min="9" max="9" width="11.57421875" style="2" customWidth="1"/>
    <col min="10" max="11" width="9.140625" style="2" customWidth="1"/>
    <col min="12" max="12" width="9.140625" style="41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5"/>
    </row>
    <row r="2" spans="1:7" ht="12.75">
      <c r="A2" s="65" t="s">
        <v>19</v>
      </c>
      <c r="B2" s="65"/>
      <c r="C2" s="65"/>
      <c r="D2" s="65"/>
      <c r="E2" s="65"/>
      <c r="F2" s="65"/>
      <c r="G2" s="65"/>
    </row>
    <row r="3" spans="1:7" ht="12.75">
      <c r="A3" s="65" t="str">
        <f>UPPER(Dados!B1&amp;"  -  "&amp;Dados!B4)</f>
        <v>PREGÃO PRESENCIAL Nº 018/2019  -  ABERTURA DAS PROPOSTAS: 26/02/2019, ÀS 10:00HS</v>
      </c>
      <c r="B3" s="65"/>
      <c r="C3" s="65"/>
      <c r="D3" s="65"/>
      <c r="E3" s="65"/>
      <c r="F3" s="65"/>
      <c r="G3" s="65"/>
    </row>
    <row r="4" spans="1:7" ht="90">
      <c r="A4" s="69" t="str">
        <f>Dados!B3</f>
        <v>EVENTUAL AQUISIÇÃO DE TIRAS DE GLICEMIA - SRP</v>
      </c>
      <c r="B4" s="69"/>
      <c r="C4" s="69"/>
      <c r="D4" s="69"/>
      <c r="E4" s="69"/>
      <c r="F4" s="69"/>
      <c r="G4" s="69"/>
    </row>
    <row r="5" spans="1:7" ht="12.75">
      <c r="A5" s="65" t="str">
        <f>Dados!B2</f>
        <v>PROCESSO ADMINISTRATIVO N° 3767/2018 de 05/12/2018</v>
      </c>
      <c r="B5" s="65"/>
      <c r="C5" s="65"/>
      <c r="D5" s="65"/>
      <c r="E5" s="65"/>
      <c r="F5" s="65"/>
      <c r="G5" s="65"/>
    </row>
    <row r="6" spans="1:7" ht="12.75">
      <c r="A6" s="57" t="str">
        <f>Dados!B7</f>
        <v>MENOR PREÇO POR ITEM</v>
      </c>
      <c r="B6" s="57"/>
      <c r="C6" s="75" t="s">
        <v>28</v>
      </c>
      <c r="D6" s="75"/>
      <c r="E6" s="76">
        <f>Dados!B8</f>
        <v>79120</v>
      </c>
      <c r="F6" s="76"/>
      <c r="G6" s="57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7"/>
      <c r="C8" s="67"/>
      <c r="D8" s="67"/>
      <c r="E8" s="67"/>
      <c r="F8" s="67"/>
      <c r="G8" s="67"/>
      <c r="H8" s="47"/>
      <c r="L8" s="40"/>
    </row>
    <row r="9" spans="1:13" s="8" customFormat="1" ht="12" customHeight="1">
      <c r="A9" s="17" t="s">
        <v>1</v>
      </c>
      <c r="B9" s="68"/>
      <c r="C9" s="68"/>
      <c r="D9" s="68"/>
      <c r="E9" s="68"/>
      <c r="F9" s="68"/>
      <c r="G9" s="68"/>
      <c r="H9" s="47"/>
      <c r="L9" s="40"/>
      <c r="M9" s="40"/>
    </row>
    <row r="10" spans="1:12" s="8" customFormat="1" ht="12" customHeight="1">
      <c r="A10" s="17" t="s">
        <v>2</v>
      </c>
      <c r="B10" s="38"/>
      <c r="C10" s="30" t="s">
        <v>8</v>
      </c>
      <c r="D10" s="74"/>
      <c r="E10" s="74"/>
      <c r="F10" s="74"/>
      <c r="G10" s="74"/>
      <c r="H10" s="47"/>
      <c r="L10" s="40"/>
    </row>
    <row r="11" spans="1:7" ht="4.5" customHeight="1">
      <c r="A11" s="3"/>
      <c r="B11" s="32"/>
      <c r="C11" s="32"/>
      <c r="D11" s="33"/>
      <c r="E11" s="56"/>
      <c r="F11" s="34"/>
      <c r="G11" s="35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2" t="s">
        <v>25</v>
      </c>
      <c r="F12" s="52" t="s">
        <v>26</v>
      </c>
      <c r="G12" s="36" t="s">
        <v>7</v>
      </c>
      <c r="H12" s="47"/>
      <c r="L12" s="40"/>
    </row>
    <row r="13" spans="1:12" s="8" customFormat="1" ht="36.75" customHeight="1">
      <c r="A13" s="59">
        <v>1</v>
      </c>
      <c r="B13" s="60" t="s">
        <v>35</v>
      </c>
      <c r="C13" s="61" t="s">
        <v>36</v>
      </c>
      <c r="D13" s="62">
        <v>2000</v>
      </c>
      <c r="E13" s="63">
        <v>39.56</v>
      </c>
      <c r="F13" s="54"/>
      <c r="G13" s="37">
        <f>IF(F13="","",IF(ISTEXT(F13),"NC",F13*D13))</f>
      </c>
      <c r="H13" s="47"/>
      <c r="K13" s="7"/>
      <c r="L13" s="40"/>
    </row>
    <row r="14" spans="1:12" s="31" customFormat="1" ht="9">
      <c r="A14" s="39"/>
      <c r="E14" s="53"/>
      <c r="F14" s="70" t="s">
        <v>32</v>
      </c>
      <c r="G14" s="71"/>
      <c r="H14" s="48"/>
      <c r="L14" s="42"/>
    </row>
    <row r="15" spans="6:8" ht="14.25" customHeight="1">
      <c r="F15" s="72">
        <f>IF(SUM(G13:G13)=0,"",SUM(G13:G13))</f>
      </c>
      <c r="G15" s="73"/>
      <c r="H15" s="49"/>
    </row>
    <row r="16" spans="1:12" s="43" customFormat="1" ht="32.25" customHeight="1">
      <c r="A16" s="66" t="str">
        <f>" - "&amp;Dados!B21</f>
        <v> - O objeto do presente termo de referência será recebido em remessa parcelada de acordo com o pedido feito pelo fiscal do presente contrato, devendo a cada entrega de 500 caixas das mesmas, a firma deverá fornecer 200 aparelhos. A entrega deverá ser feita As entregas não poderão ser superior a 07 (sete) dias úteis após recebimento de nota de empenho e requerimento com a quantidade emitida pelo responsável.</v>
      </c>
      <c r="B16" s="66"/>
      <c r="C16" s="66"/>
      <c r="D16" s="66"/>
      <c r="E16" s="66"/>
      <c r="F16" s="66"/>
      <c r="G16" s="66"/>
      <c r="H16" s="50"/>
      <c r="L16" s="44"/>
    </row>
    <row r="17" spans="1:12" s="43" customFormat="1" ht="21.75" customHeight="1">
      <c r="A17" s="66" t="str">
        <f>" - "&amp;Dados!B22</f>
        <v> - Os itens deverão ser entregues no armazém de medicamentos, situado a rua 10 de junho, s/n, centro, sumidouro – RJ, no horário das 09:00 horas às 16:00 horas, sendo o frete, carga e descarga por conta do fornecedor até o local indicado.</v>
      </c>
      <c r="B17" s="66"/>
      <c r="C17" s="66"/>
      <c r="D17" s="66"/>
      <c r="E17" s="66"/>
      <c r="F17" s="66"/>
      <c r="G17" s="66"/>
      <c r="H17" s="50"/>
      <c r="L17" s="44"/>
    </row>
    <row r="18" spans="1:12" s="43" customFormat="1" ht="18" customHeight="1">
      <c r="A18" s="66" t="str">
        <f>" - "&amp;Dados!B23</f>
        <v> - O pagamento do objeto de que trata o PREGÃO PRESENCIAL 018/2019, e consequente contrato serão efetuados pela Tesouraria da Secretaria Municipal de Saúde de Sumidouro;</v>
      </c>
      <c r="B18" s="66"/>
      <c r="C18" s="66"/>
      <c r="D18" s="66"/>
      <c r="E18" s="66"/>
      <c r="F18" s="66"/>
      <c r="G18" s="66"/>
      <c r="H18" s="50"/>
      <c r="L18" s="44"/>
    </row>
    <row r="19" spans="1:12" s="31" customFormat="1" ht="9">
      <c r="A19" s="66" t="str">
        <f>" - "&amp;Dados!B24</f>
        <v> - Proposta válida por 60 (sessenta) dias</v>
      </c>
      <c r="B19" s="66"/>
      <c r="C19" s="66"/>
      <c r="D19" s="66"/>
      <c r="E19" s="66"/>
      <c r="F19" s="66"/>
      <c r="G19" s="66"/>
      <c r="H19" s="48"/>
      <c r="L19" s="42"/>
    </row>
    <row r="20" ht="12.75">
      <c r="H20" s="51"/>
    </row>
  </sheetData>
  <sheetProtection/>
  <autoFilter ref="A11:G19"/>
  <mergeCells count="15"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5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6" stopIfTrue="1">
      <formula>$A13</formula>
    </cfRule>
  </conditionalFormatting>
  <conditionalFormatting sqref="G13">
    <cfRule type="expression" priority="25" dxfId="5" stopIfTrue="1">
      <formula>IF(ISTEXT(F13),FALSE(),IF(F13&gt;E13,TRUE(),FALSE()))</formula>
    </cfRule>
  </conditionalFormatting>
  <conditionalFormatting sqref="F13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1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4" width="16.421875" style="0" customWidth="1"/>
    <col min="5" max="5" width="22.0039062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38</v>
      </c>
      <c r="E1" s="4"/>
      <c r="F1" s="4"/>
      <c r="G1" s="4"/>
    </row>
    <row r="2" spans="1:7" ht="12.75">
      <c r="A2" s="18" t="s">
        <v>10</v>
      </c>
      <c r="B2" t="s">
        <v>39</v>
      </c>
      <c r="E2" s="4"/>
      <c r="F2" s="4"/>
      <c r="G2" s="4"/>
    </row>
    <row r="3" spans="1:7" ht="12.75">
      <c r="A3" s="18" t="s">
        <v>11</v>
      </c>
      <c r="B3" s="5" t="s">
        <v>44</v>
      </c>
      <c r="C3" s="5"/>
      <c r="E3" s="4"/>
      <c r="F3" s="4"/>
      <c r="G3" s="4"/>
    </row>
    <row r="4" spans="1:7" ht="12.75">
      <c r="A4" s="18" t="s">
        <v>12</v>
      </c>
      <c r="B4" s="11" t="s">
        <v>45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30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29</v>
      </c>
      <c r="C7" s="5"/>
      <c r="E7" s="4"/>
      <c r="F7" s="4"/>
      <c r="G7" s="4"/>
    </row>
    <row r="8" spans="1:7" ht="12.75">
      <c r="A8" s="27" t="s">
        <v>23</v>
      </c>
      <c r="B8" s="64">
        <v>79120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55"/>
      <c r="C16" s="55"/>
      <c r="D16" s="55"/>
      <c r="E16" s="55"/>
      <c r="F16" s="55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102">
      <c r="A21" s="22" t="s">
        <v>15</v>
      </c>
      <c r="B21" s="23" t="s">
        <v>40</v>
      </c>
      <c r="E21" s="4"/>
      <c r="F21" s="4"/>
      <c r="G21" s="4"/>
    </row>
    <row r="22" spans="1:7" ht="63.75">
      <c r="A22" s="22" t="s">
        <v>16</v>
      </c>
      <c r="B22" s="23" t="s">
        <v>41</v>
      </c>
      <c r="E22" s="4"/>
      <c r="F22" s="4"/>
      <c r="G22" s="4"/>
    </row>
    <row r="23" spans="1:7" ht="51">
      <c r="A23" s="22" t="s">
        <v>17</v>
      </c>
      <c r="B23" s="23" t="s">
        <v>42</v>
      </c>
      <c r="C23" s="10"/>
      <c r="E23" s="4"/>
      <c r="F23" s="4"/>
      <c r="G23" s="4"/>
    </row>
    <row r="24" spans="1:7" ht="25.5">
      <c r="A24" s="22" t="s">
        <v>18</v>
      </c>
      <c r="B24" s="23" t="s">
        <v>27</v>
      </c>
      <c r="E24" s="4"/>
      <c r="F24" s="4"/>
      <c r="G24" s="4"/>
    </row>
    <row r="25" spans="1:2" ht="25.5">
      <c r="A25" s="22" t="s">
        <v>31</v>
      </c>
      <c r="B25" s="58" t="s">
        <v>43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2019-02-01T12:51:17Z</cp:lastPrinted>
  <dcterms:created xsi:type="dcterms:W3CDTF">2006-04-18T17:38:46Z</dcterms:created>
  <dcterms:modified xsi:type="dcterms:W3CDTF">2019-02-04T16:38:37Z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