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<sst xmlns="http://schemas.openxmlformats.org/spreadsheetml/2006/main" count="56" uniqueCount="50">
  <si>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</si>
  <si>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</si>
  <si>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</si>
  <si>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</si>
  <si>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</si>
  <si>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</si>
  <si>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</si>
  <si>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</si>
  <si>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</si>
  <si>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</si>
  <si>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</si>
  <si>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</si>
  <si>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</si>
  <si>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</si>
  <si>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</si>
  <si>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</si>
  <si>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</si>
  <si>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</si>
  <si>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</si>
  <si>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</si>
  <si>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</si>
  <si>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</si>
  <si>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</si>
  <si>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</si>
  <si>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</si>
  <si>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</si>
  <si>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</si>
  <si>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</si>
  <si>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</si>
  <si>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</si>
  <si>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</si>
  <si>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</si>
  <si>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Homologação: __/__/2020</t>
  </si>
  <si>
    <t>Previsão Publicação: __/__/2020</t>
  </si>
  <si>
    <t>MENOR PREÇO GLOBAL</t>
  </si>
  <si>
    <t>M2</t>
  </si>
  <si>
    <t>AQUISIÇÃO DE UMA VARANDA COBERTA, DE ESTRUTURA METÁLICA, MEDINDO 9 M X 9 M, COM AS SEGUINTES ESPECIFICAÇÕES:
COBERTURA METÁLICA DA VARANDA:
PERFIL U SIMPLES DE 75 X 40 X 2 MM; PERFIL U ENRIJECIDO DE 75 X 40 X 15 X 2 MM; FERRO MECÂNICO REDONDO 3/8; TELHA TRAPEZOIDAL GALVALUME NA CHAPA 0,43; CUMEEIRA TRAPEZOIDAL GALVALUME NA CHAPA 0,43; CALHA NA CHAPA DE 300 MM COM FUNDO DE 10 MM; FUNDO ANTIFERRUGEM</t>
  </si>
  <si>
    <t>AQUISIÇÃO E INSTALAÇÃO DE GRADES NOS VÃOS DA VARANDA. AS GRADES DEVERÃO SER PINTADAS COM CORES COLORIDAS. 
1ª GRADE: 3,29 M X 1,20 M; 2ª GRADE: 3,59 M X 1,20 M; 3ª GRADE 3,525 M X 1,20 M (OBS: HAVERÁ UM PORTÃO DE 1,50 M X 1,20M ENTRE ESSA GRADE); 4ª GRADE: 3,215 M X 1,20 M, 5ª GRADE: 3,22 M X 1,20 M E 6ª GRADE: 3,565 M X 1,20 M (OBS: HAVERÁ UM PORTÃO DE 1,50 M X 1,20 ENTRE ESSA GRADE).
GRADES DA VARANDA: TUBO REDONDO DE 1.1/4 X 2 MM; FERRO MECÂNICO REDONDO DE ½; BARRA CHATA DE 1.1/4 X ¼; FUNDO ANTIFERRUGEM</t>
  </si>
  <si>
    <t>AQUISIÇÃO E INSTALAÇÃO DE 2 PORTÕES DE CORRER, COM TRINCO, DE 1,50 M X 1,20 M ENTRE AS GRADES DE NÚMERO 3 E A DE NÚMERO 6.
PORTÕES DA VARANDA:
TUBO REDONDO DE 1.1/4 X 2 MM; FERRO MECÂNICO REDONDO DE ½; BARRA CHATA DE 1.1/4 X ¼; FUNDO ANTIFERRUGEM</t>
  </si>
  <si>
    <t>AQUISIÇÃO E INSTALAÇÃO DE GRADES DE SEGURANÇA NAS JANELAS DA UNIDADE ESCOLAR. 
6 GRADES DE 1,30 DE LARGURA X 1,50 DE ALTURA (REFEITÓRIO); 1 GRADE DE 0,90 DE LARGURA X 1,10 DE ALTURA POR 0,25 DE ABERTURA (BÁSCULA DO BANHEIRO DA SECRETARIA); 3 GRADES DE 1,30 X 1,30 POR 0,25 DE ABERTURA (BÁSCULA DOS BANHEIROS E DISPENSA); 1 GRADE DE 1,80 DE LARGURA  1,50 DE ALTURA (JANELA DA COZINHA). GRADES PARA JANELAS: BARRA CHATA DE 1.1/4 X 3/16. FERRO MECÂNICO REDONDO DE ½ (MECÂNICO); FUNDO ANTIFERRUGEM</t>
  </si>
  <si>
    <t>Sec. Educação</t>
  </si>
  <si>
    <t>Nº 1701.1236500211.033.4490.51.00-05 – SMEC</t>
  </si>
  <si>
    <t>O objeto do presente termo de referência será recebido em remessa única pela Secretaria com prazo não superior a 20 (vinte) dias úteis após recebimento da nota de empenho.</t>
  </si>
  <si>
    <t>A firma vencedora deverá realizar a confecção e instalação dos itens na E.E.M. Vereador João Pimentel, de acordo com as especificações descritas.</t>
  </si>
  <si>
    <t>O pagamento do objeto de que trata o PREGÃO PRESENCIAL 021/2020, e consequente contrato serão efetuados pela Tesouraria da Prefeitura Municipal de Sumidouro;</t>
  </si>
  <si>
    <t>Prazo do Contrato: Entrega Imediata.</t>
  </si>
  <si>
    <t>PREGÃO PRESENCIAL Nº 021/2020</t>
  </si>
  <si>
    <t>PROCESSO ADMINISTRATIVO N° 3970/2019 de 05/12/2019</t>
  </si>
  <si>
    <t>CONTRATAÇÃO DE SERVIÇOS DE CONFECÇÃO E INSTALAÇÃO DE GRADES, PORTÕES E COBERTURA</t>
  </si>
  <si>
    <t>Abertura das Propostas: 07/02/2020,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</si>
</sst>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1676400</xdr:rowOff>
    </xdr:to>
    <xdr:grpSp>
      <xdr:nvGrpSpPr>
        <xdr:cNvPr id="3" name="Group 60"/>
        <xdr:cNvGrpSpPr>
          <a:grpSpLocks/>
        </xdr:cNvGrpSpPr>
      </xdr:nvGrpSpPr>
      <xdr:grpSpPr>
        <a:xfrm>
          <a:off x="5153025" y="285750"/>
          <a:ext cx="1790700" cy="24574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4.14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021/2020  -  ABERTURA DAS PROPOSTAS: 07/02/2020, ÀS 10:00HS</v>
      </c>
      <c r="B3" s="66"/>
      <c r="C3" s="66"/>
      <c r="D3" s="66"/>
      <c r="E3" s="66"/>
      <c r="F3" s="66"/>
      <c r="G3" s="66"/>
    </row>
    <row r="4" spans="1:7" ht="281.25">
      <c r="A4" s="70" t="str">
        <f>Dados!B3</f>
        <v>CONTRATAÇÃO DE SERVIÇOS DE CONFECÇÃO E INSTALAÇÃO DE GRADES, PORTÕES E COBERTURA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3970/2019 de 05/12/2019</v>
      </c>
      <c r="B5" s="66"/>
      <c r="C5" s="66"/>
      <c r="D5" s="66"/>
      <c r="E5" s="66"/>
      <c r="F5" s="66"/>
      <c r="G5" s="66"/>
    </row>
    <row r="6" spans="1:7" ht="12.75">
      <c r="A6" s="62" t="str">
        <f>Dados!B7</f>
        <v>MENOR PREÇO GLOBAL</v>
      </c>
      <c r="B6" s="62"/>
      <c r="C6" s="76" t="s">
        <v>29</v>
      </c>
      <c r="D6" s="76"/>
      <c r="E6" s="77">
        <f>Dados!B8</f>
        <v>26591.027599999998</v>
      </c>
      <c r="F6" s="77"/>
      <c r="G6" s="62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0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90">
      <c r="A13" s="38">
        <v>1</v>
      </c>
      <c r="B13" s="36" t="s">
        <v>36</v>
      </c>
      <c r="C13" s="39" t="s">
        <v>35</v>
      </c>
      <c r="D13" s="65">
        <v>81</v>
      </c>
      <c r="E13" s="61">
        <v>150.69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2.5">
      <c r="A14" s="38">
        <v>2</v>
      </c>
      <c r="B14" s="36" t="s">
        <v>37</v>
      </c>
      <c r="C14" s="39" t="s">
        <v>35</v>
      </c>
      <c r="D14" s="65">
        <v>20.9</v>
      </c>
      <c r="E14" s="61">
        <v>325.33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56.25">
      <c r="A15" s="38">
        <v>3</v>
      </c>
      <c r="B15" s="36" t="s">
        <v>38</v>
      </c>
      <c r="C15" s="39" t="s">
        <v>35</v>
      </c>
      <c r="D15" s="65">
        <v>3.6</v>
      </c>
      <c r="E15" s="61">
        <v>433.92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01.25">
      <c r="A16" s="38">
        <v>4</v>
      </c>
      <c r="B16" s="36" t="s">
        <v>39</v>
      </c>
      <c r="C16" s="39" t="s">
        <v>35</v>
      </c>
      <c r="D16" s="65">
        <v>20.46</v>
      </c>
      <c r="E16" s="61">
        <v>294.41</v>
      </c>
      <c r="F16" s="57"/>
      <c r="G16" s="40">
        <f>IF(F16="","",IF(ISTEXT(F16),"NC",F16*D16))</f>
      </c>
      <c r="H16" s="50"/>
      <c r="K16" s="7"/>
      <c r="L16" s="43"/>
    </row>
    <row r="17" spans="1:12" s="31" customFormat="1" ht="9">
      <c r="A17" s="42"/>
      <c r="E17" s="56"/>
      <c r="F17" s="71" t="s">
        <v>27</v>
      </c>
      <c r="G17" s="72"/>
      <c r="H17" s="51"/>
      <c r="L17" s="45"/>
    </row>
    <row r="18" spans="6:8" ht="14.25" customHeight="1">
      <c r="F18" s="73">
        <f>IF(SUM(G13:G16)=0,"",SUM(G13:G16))</f>
      </c>
      <c r="G18" s="74"/>
      <c r="H18" s="52"/>
    </row>
    <row r="19" spans="1:12" s="46" customFormat="1" ht="19.5" customHeight="1">
      <c r="A19" s="67" t="str">
        <f>" - "&amp;Dados!B21</f>
        <v> - O objeto do presente termo de referência será recebido em remessa única pela Secretaria com prazo não superior a 20 (vinte) dias úteis após recebimento da nota de empenho.</v>
      </c>
      <c r="B19" s="67"/>
      <c r="C19" s="67"/>
      <c r="D19" s="67"/>
      <c r="E19" s="67"/>
      <c r="F19" s="67"/>
      <c r="G19" s="67"/>
      <c r="H19" s="53"/>
      <c r="L19" s="47"/>
    </row>
    <row r="20" spans="1:12" s="46" customFormat="1" ht="9">
      <c r="A20" s="67" t="str">
        <f>" - "&amp;Dados!B22</f>
        <v> - A firma vencedora deverá realizar a confecção e instalação dos itens na E.E.M. Vereador João Pimentel, de acordo com as especificações descritas.</v>
      </c>
      <c r="B20" s="67"/>
      <c r="C20" s="67"/>
      <c r="D20" s="67"/>
      <c r="E20" s="67"/>
      <c r="F20" s="67"/>
      <c r="G20" s="67"/>
      <c r="H20" s="53"/>
      <c r="L20" s="47"/>
    </row>
    <row r="21" spans="1:12" s="46" customFormat="1" ht="22.5" customHeight="1">
      <c r="A21" s="67" t="str">
        <f>" - "&amp;Dados!B23</f>
        <v> - O pagamento do objeto de que trata o PREGÃO PRESENCIAL 021/2020, e consequente contrato serão efetuados pela Tesouraria da Prefeitura Municipal de Sumidouro;</v>
      </c>
      <c r="B21" s="67"/>
      <c r="C21" s="67"/>
      <c r="D21" s="67"/>
      <c r="E21" s="67"/>
      <c r="F21" s="67"/>
      <c r="G21" s="67"/>
      <c r="H21" s="53"/>
      <c r="L21" s="47"/>
    </row>
    <row r="22" spans="1:12" s="31" customFormat="1" ht="9">
      <c r="A22" s="67" t="str">
        <f>" - "&amp;Dados!B24</f>
        <v> - Proposta válida por 60 (sessenta) dias</v>
      </c>
      <c r="B22" s="67"/>
      <c r="C22" s="67"/>
      <c r="D22" s="67"/>
      <c r="E22" s="67"/>
      <c r="F22" s="67"/>
      <c r="G22" s="67"/>
      <c r="H22" s="51"/>
      <c r="L22" s="45"/>
    </row>
    <row r="23" ht="12.75">
      <c r="H23" s="54"/>
    </row>
    <row r="24" ht="12.75">
      <c r="H24" s="54"/>
    </row>
    <row r="25" ht="12.75">
      <c r="H25" s="54"/>
    </row>
    <row r="26" ht="12.75">
      <c r="H26" s="54"/>
    </row>
    <row r="27" ht="12.75">
      <c r="H27" s="54"/>
    </row>
    <row r="28" ht="12.75">
      <c r="H28" s="54"/>
    </row>
    <row r="29" spans="2:7" ht="12.75" customHeight="1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</sheetData>
  <sheetProtection/>
  <autoFilter ref="A11:G22"/>
  <mergeCells count="15">
    <mergeCell ref="A22:G22"/>
    <mergeCell ref="B9:G9"/>
    <mergeCell ref="A3:G3"/>
    <mergeCell ref="A4:G4"/>
    <mergeCell ref="A5:G5"/>
    <mergeCell ref="F17:G17"/>
    <mergeCell ref="F18:G18"/>
    <mergeCell ref="D10:G10"/>
    <mergeCell ref="C6:D6"/>
    <mergeCell ref="E6:F6"/>
    <mergeCell ref="A2:G2"/>
    <mergeCell ref="A19:G19"/>
    <mergeCell ref="A20:G20"/>
    <mergeCell ref="A21:G21"/>
    <mergeCell ref="B8:G8"/>
  </mergeCells>
  <conditionalFormatting sqref="F17">
    <cfRule type="expression" priority="1" dxfId="12" stopIfTrue="1">
      <formula>IF($J17="Empate",IF(H17=1,TRUE(),FALSE()),FALSE())</formula>
    </cfRule>
    <cfRule type="expression" priority="2" dxfId="13" stopIfTrue="1">
      <formula>IF(H17="&gt;",FALSE(),IF(H17&gt;0,TRUE(),FALSE()))</formula>
    </cfRule>
    <cfRule type="expression" priority="3" dxfId="0" stopIfTrue="1">
      <formula>IF(H17="&gt;",TRUE(),FALSE())</formula>
    </cfRule>
  </conditionalFormatting>
  <conditionalFormatting sqref="F18">
    <cfRule type="expression" priority="4" dxfId="9" stopIfTrue="1">
      <formula>IF($J17="OK",IF(H17=1,TRUE(),FALSE()),FALSE())</formula>
    </cfRule>
    <cfRule type="expression" priority="5" dxfId="14" stopIfTrue="1">
      <formula>IF($J17="Empate",IF(H17=1,TRUE(),FALSE()),FALSE())</formula>
    </cfRule>
    <cfRule type="expression" priority="6" dxfId="7" stopIfTrue="1">
      <formula>IF($J17="Empate",IF(H17=2,TRUE(),FALSE()),FALSE())</formula>
    </cfRule>
  </conditionalFormatting>
  <conditionalFormatting sqref="F13:F16">
    <cfRule type="cellIs" priority="11" dxfId="6" operator="equal" stopIfTrue="1">
      <formula>""</formula>
    </cfRule>
  </conditionalFormatting>
  <conditionalFormatting sqref="D13:D1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46</v>
      </c>
      <c r="E1" s="4"/>
      <c r="F1" s="4"/>
      <c r="G1" s="4"/>
    </row>
    <row r="2" spans="1:7" ht="12.75">
      <c r="A2" s="18" t="s">
        <v>10</v>
      </c>
      <c r="B2" t="s">
        <v>47</v>
      </c>
      <c r="E2" s="4"/>
      <c r="F2" s="4"/>
      <c r="G2" s="4"/>
    </row>
    <row r="3" spans="1:7" ht="12.75">
      <c r="A3" s="18" t="s">
        <v>11</v>
      </c>
      <c r="B3" s="5" t="s">
        <v>48</v>
      </c>
      <c r="C3" s="5"/>
      <c r="E3" s="4"/>
      <c r="F3" s="4"/>
      <c r="G3" s="4"/>
    </row>
    <row r="4" spans="1:7" ht="12.75">
      <c r="A4" s="18" t="s">
        <v>12</v>
      </c>
      <c r="B4" s="11" t="s">
        <v>49</v>
      </c>
      <c r="C4" s="5"/>
      <c r="E4" s="4"/>
      <c r="F4" s="4"/>
      <c r="G4" s="4"/>
    </row>
    <row r="5" spans="1:7" ht="12.75">
      <c r="A5" s="18" t="s">
        <v>13</v>
      </c>
      <c r="B5" s="11" t="s">
        <v>32</v>
      </c>
      <c r="C5" s="5"/>
      <c r="E5" s="4"/>
      <c r="F5" s="4"/>
      <c r="G5" s="4"/>
    </row>
    <row r="6" spans="1:7" ht="12.75">
      <c r="A6" s="18" t="s">
        <v>30</v>
      </c>
      <c r="B6" s="14" t="s">
        <v>33</v>
      </c>
      <c r="C6" s="5"/>
      <c r="E6" s="4"/>
      <c r="F6" s="4"/>
      <c r="G6" s="4"/>
    </row>
    <row r="7" spans="1:7" ht="12.75">
      <c r="A7" s="18" t="s">
        <v>14</v>
      </c>
      <c r="B7" s="5" t="s">
        <v>34</v>
      </c>
      <c r="C7" s="5"/>
      <c r="E7" s="4"/>
      <c r="F7" s="4"/>
      <c r="G7" s="4"/>
    </row>
    <row r="8" spans="1:7" ht="12.75">
      <c r="A8" s="27" t="s">
        <v>23</v>
      </c>
      <c r="B8" s="58">
        <v>26591.027599999998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41</v>
      </c>
      <c r="C16" s="59"/>
      <c r="D16" s="59"/>
      <c r="E16" s="59"/>
      <c r="F16" s="59"/>
      <c r="G16" s="59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15</v>
      </c>
      <c r="B21" s="23" t="s">
        <v>42</v>
      </c>
      <c r="E21" s="4"/>
      <c r="F21" s="4"/>
      <c r="G21" s="64"/>
    </row>
    <row r="22" spans="1:7" ht="38.25">
      <c r="A22" s="22" t="s">
        <v>16</v>
      </c>
      <c r="B22" s="23" t="s">
        <v>43</v>
      </c>
      <c r="E22" s="4"/>
      <c r="F22" s="4"/>
      <c r="G22" s="64"/>
    </row>
    <row r="23" spans="1:7" ht="51">
      <c r="A23" s="22" t="s">
        <v>17</v>
      </c>
      <c r="B23" s="23" t="s">
        <v>44</v>
      </c>
      <c r="C23" s="10"/>
      <c r="E23" s="4"/>
      <c r="F23" s="4"/>
      <c r="G23" s="6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31</v>
      </c>
      <c r="B25" s="63" t="s">
        <v>45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2020-01-23T19:39:29Z</cp:lastPrinted>
  <dcterms:created xsi:type="dcterms:W3CDTF">2006-04-18T17:38:46Z</dcterms:created>
  <dcterms:modified xsi:type="dcterms:W3CDTF">2020-01-23T20:29:41Z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