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Preços'!$A$11:$G$21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<sst xmlns="http://schemas.openxmlformats.org/spreadsheetml/2006/main" count="53" uniqueCount="48">
  <si>
    <t>Firma:</t>
  </si>
  <si>
    <t>End:</t>
  </si>
  <si>
    <t>CNPJ:</t>
  </si>
  <si>
    <t>DESCRIÇÃO</t>
  </si>
  <si>
    <t>UND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</si>
  <si>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</si>
  <si>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</si>
  <si>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</si>
  <si>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</si>
  <si>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</si>
  <si>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</si>
  <si>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</si>
  <si>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</si>
  <si>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</si>
  <si>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</si>
  <si>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</si>
  <si>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</si>
  <si>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</si>
  <si>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</si>
  <si>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</si>
  <si>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</si>
  <si>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</si>
  <si>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</si>
  <si>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Global:</t>
  </si>
  <si>
    <t>Proposta válida por 60 (sessenta) dias</t>
  </si>
  <si>
    <t>Desconto Proposto</t>
  </si>
  <si>
    <t>PERCENTUAL MÍNIMO DE DESCONTO</t>
  </si>
  <si>
    <t>Contrato:</t>
  </si>
  <si>
    <t>Representante:</t>
  </si>
  <si>
    <t>CPF:</t>
  </si>
  <si>
    <t>Enquadramento:</t>
  </si>
  <si>
    <t>GASOLINA COMUM</t>
  </si>
  <si>
    <t>ITEM</t>
  </si>
  <si>
    <t>QUANTIDADE ESTIMADA</t>
  </si>
  <si>
    <t>O objeto do presente será fornecido em remessas diárias e conforme a necessidade da Secretaria, após recebimento cada nota de empenho.</t>
  </si>
  <si>
    <t>Os itens deverão ser fornecidos na sede da empresa vencedora. No horário das 06:00 às 21:00 horas.</t>
  </si>
  <si>
    <t>ETANOL</t>
  </si>
  <si>
    <t>L</t>
  </si>
  <si>
    <t>Homologação: __/__/2022</t>
  </si>
  <si>
    <t>Previsão Publicação: __/__/2022</t>
  </si>
  <si>
    <t>MENOR PREÇO POR ITEM - APURADO ATRAVÉS DO MAIOR PERCENTUAL DE DESCONTO</t>
  </si>
  <si>
    <t>Sec. Desenvolvimento Social</t>
  </si>
  <si>
    <t>O pagamento do objeto de que trata o PREGÃO PRESENCIAL 021/2022, e consequente contrato serão efetuados pela Tesouraria da Secretaria Municipal de Desenvolvimento Social no prazo de até 30 dias a contar do ateste da Nota Fiscal.</t>
  </si>
  <si>
    <t>Prazo do Contrato: A contar da sua assinatura até 31/12/2022.</t>
  </si>
  <si>
    <t>PREGÃO PRESENCIAL Nº 021/2022</t>
  </si>
  <si>
    <t>PROCESSO ADMINISTRATIVO N° 3377/2021 de 19/11/2021</t>
  </si>
  <si>
    <t>AQUISIÇÃO DE COMBUSTÍVEIS</t>
  </si>
  <si>
    <t>Abertura das Propostas: 16/02/2022, às 10:00hs</t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</si>
</sst>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%"/>
    <numFmt numFmtId="219" formatCode="&quot;Ativado&quot;;&quot;Ativado&quot;;&quot;Desativado&quot;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6"/>
      <color indexed="62"/>
      <name val="Calibri"/>
      <family val="2"/>
    </font>
    <font>
      <sz val="6.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5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0" borderId="5" applyNumberFormat="0" applyAlignment="0" applyProtection="0"/>
    <xf numFmtId="175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62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32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62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183" fontId="0" fillId="0" borderId="0" xfId="46" applyFont="1" applyFill="1" applyBorder="1" applyAlignment="1" applyProtection="1">
      <alignment horizontal="left"/>
      <protection/>
    </xf>
    <xf numFmtId="0" fontId="0" fillId="0" borderId="0" xfId="0" applyFont="1" applyAlignment="1">
      <alignment wrapText="1"/>
    </xf>
    <xf numFmtId="9" fontId="8" fillId="0" borderId="11" xfId="62" applyNumberFormat="1" applyFont="1" applyFill="1" applyBorder="1" applyAlignment="1" applyProtection="1">
      <alignment horizontal="center" vertical="center" wrapText="1"/>
      <protection hidden="1"/>
    </xf>
    <xf numFmtId="9" fontId="3" fillId="33" borderId="0" xfId="62" applyNumberFormat="1" applyFont="1" applyFill="1" applyBorder="1" applyAlignment="1" applyProtection="1">
      <alignment horizontal="left" vertical="center" wrapText="1"/>
      <protection hidden="1"/>
    </xf>
    <xf numFmtId="0" fontId="9" fillId="34" borderId="11" xfId="0" applyFont="1" applyFill="1" applyBorder="1" applyAlignment="1" applyProtection="1">
      <alignment horizontal="center" vertical="center" wrapText="1"/>
      <protection hidden="1"/>
    </xf>
    <xf numFmtId="214" fontId="9" fillId="34" borderId="11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Border="1" applyAlignment="1" applyProtection="1">
      <alignment vertical="center" wrapText="1"/>
      <protection hidden="1"/>
    </xf>
    <xf numFmtId="21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218" fontId="8" fillId="0" borderId="11" xfId="0" applyNumberFormat="1" applyFont="1" applyBorder="1" applyAlignment="1">
      <alignment horizontal="center" vertical="center"/>
    </xf>
    <xf numFmtId="0" fontId="0" fillId="35" borderId="13" xfId="0" applyFill="1" applyBorder="1" applyAlignment="1">
      <alignment/>
    </xf>
    <xf numFmtId="0" fontId="0" fillId="36" borderId="13" xfId="0" applyFill="1" applyBorder="1" applyAlignment="1">
      <alignment vertical="center"/>
    </xf>
    <xf numFmtId="0" fontId="0" fillId="37" borderId="13" xfId="0" applyFill="1" applyBorder="1" applyAlignment="1">
      <alignment vertical="center" wrapText="1"/>
    </xf>
    <xf numFmtId="0" fontId="0" fillId="37" borderId="13" xfId="0" applyFill="1" applyBorder="1" applyAlignment="1">
      <alignment/>
    </xf>
    <xf numFmtId="49" fontId="0" fillId="37" borderId="13" xfId="0" applyNumberFormat="1" applyFill="1" applyBorder="1" applyAlignment="1">
      <alignment/>
    </xf>
    <xf numFmtId="0" fontId="0" fillId="38" borderId="13" xfId="0" applyFill="1" applyBorder="1" applyAlignment="1">
      <alignment vertical="center"/>
    </xf>
    <xf numFmtId="0" fontId="15" fillId="0" borderId="0" xfId="0" applyFont="1" applyAlignment="1">
      <alignment/>
    </xf>
    <xf numFmtId="0" fontId="0" fillId="39" borderId="13" xfId="0" applyFill="1" applyBorder="1" applyAlignment="1">
      <alignment vertical="center" wrapText="1"/>
    </xf>
    <xf numFmtId="3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214" fontId="9" fillId="33" borderId="14" xfId="0" applyNumberFormat="1" applyFont="1" applyFill="1" applyBorder="1" applyAlignment="1" applyProtection="1">
      <alignment horizontal="left" vertical="center" wrapText="1"/>
      <protection hidden="1"/>
    </xf>
    <xf numFmtId="214" fontId="9" fillId="33" borderId="15" xfId="0" applyNumberFormat="1" applyFont="1" applyFill="1" applyBorder="1" applyAlignment="1" applyProtection="1">
      <alignment horizontal="left" vertical="center" wrapText="1"/>
      <protection hidden="1"/>
    </xf>
    <xf numFmtId="9" fontId="3" fillId="33" borderId="16" xfId="62" applyNumberFormat="1" applyFont="1" applyFill="1" applyBorder="1" applyAlignment="1" applyProtection="1">
      <alignment horizontal="left" vertical="center" wrapText="1"/>
      <protection hidden="1"/>
    </xf>
    <xf numFmtId="9" fontId="3" fillId="33" borderId="17" xfId="62" applyNumberFormat="1" applyFont="1" applyFill="1" applyBorder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3" fontId="8" fillId="0" borderId="12" xfId="0" applyNumberFormat="1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5">
    <dxf>
      <fill>
        <patternFill>
          <bgColor indexed="10"/>
        </patternFill>
      </fill>
    </dxf>
    <dxf>
      <font>
        <color auto="1"/>
      </font>
      <fill>
        <patternFill>
          <bgColor indexed="26"/>
        </patternFill>
      </fill>
    </dxf>
    <dxf/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0</xdr:row>
      <xdr:rowOff>495300</xdr:rowOff>
    </xdr:from>
    <xdr:to>
      <xdr:col>7</xdr:col>
      <xdr:colOff>542925</xdr:colOff>
      <xdr:row>4</xdr:row>
      <xdr:rowOff>123825</xdr:rowOff>
    </xdr:to>
    <xdr:grpSp>
      <xdr:nvGrpSpPr>
        <xdr:cNvPr id="3" name="Group 47"/>
        <xdr:cNvGrpSpPr>
          <a:grpSpLocks/>
        </xdr:cNvGrpSpPr>
      </xdr:nvGrpSpPr>
      <xdr:grpSpPr>
        <a:xfrm>
          <a:off x="5076825" y="495300"/>
          <a:ext cx="1828800" cy="1838325"/>
          <a:chOff x="520" y="6"/>
          <a:chExt cx="188" cy="90"/>
        </a:xfrm>
        <a:solidFill>
          <a:srgbClr val="FFFFFF"/>
        </a:solidFill>
      </xdr:grpSpPr>
      <xdr:sp>
        <xdr:nvSpPr>
          <xdr:cNvPr id="4" name="Caixa de texto 2"/>
          <xdr:cNvSpPr txBox="1">
            <a:spLocks noChangeArrowheads="1"/>
          </xdr:cNvSpPr>
        </xdr:nvSpPr>
        <xdr:spPr>
          <a:xfrm>
            <a:off x="520" y="6"/>
            <a:ext cx="188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COMISSÃO PERMANENTE DE LICITAÇÕES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PROCESSO ________________________ 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RÚBRICA  ______________ FLS _______
</a:t>
            </a:r>
            <a:r>
              <a:rPr lang="en-US" cap="none" sz="6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Caixa de texto 3"/>
          <xdr:cNvSpPr txBox="1">
            <a:spLocks noChangeArrowheads="1"/>
          </xdr:cNvSpPr>
        </xdr:nvSpPr>
        <xdr:spPr>
          <a:xfrm>
            <a:off x="575" y="19"/>
            <a:ext cx="100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3377/21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32"/>
  <sheetViews>
    <sheetView tabSelected="1" zoomScale="115" zoomScaleNormal="115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51.421875" style="2" customWidth="1"/>
    <col min="3" max="3" width="8.28125" style="1" customWidth="1"/>
    <col min="4" max="4" width="10.28125" style="21" customWidth="1"/>
    <col min="5" max="5" width="10.7109375" style="14" customWidth="1"/>
    <col min="6" max="6" width="10.140625" style="14" customWidth="1"/>
    <col min="7" max="7" width="10.140625" style="12" hidden="1" customWidth="1"/>
    <col min="8" max="8" width="11.8515625" style="40" customWidth="1"/>
    <col min="9" max="9" width="11.57421875" style="2" customWidth="1"/>
    <col min="10" max="11" width="9.140625" style="2" customWidth="1"/>
    <col min="12" max="12" width="9.140625" style="35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39"/>
    </row>
    <row r="2" spans="1:7" ht="12.75">
      <c r="A2" s="72" t="s">
        <v>17</v>
      </c>
      <c r="B2" s="72"/>
      <c r="C2" s="72"/>
      <c r="D2" s="72"/>
      <c r="E2" s="72"/>
      <c r="F2" s="72"/>
      <c r="G2" s="72"/>
    </row>
    <row r="3" spans="1:7" ht="12.75">
      <c r="A3" s="72" t="str">
        <f>UPPER(Dados!B1&amp;"  -  "&amp;Dados!B4)</f>
        <v>PREGÃO PRESENCIAL Nº 021/2022  -  ABERTURA DAS PROPOSTAS: 16/02/2022, ÀS 10:00HS</v>
      </c>
      <c r="B3" s="72"/>
      <c r="C3" s="72"/>
      <c r="D3" s="72"/>
      <c r="E3" s="72"/>
      <c r="F3" s="72"/>
      <c r="G3" s="72"/>
    </row>
    <row r="4" spans="1:7" ht="90">
      <c r="A4" s="75" t="str">
        <f>Dados!B3</f>
        <v>AQUISIÇÃO DE COMBUSTÍVEIS</v>
      </c>
      <c r="B4" s="75"/>
      <c r="C4" s="75"/>
      <c r="D4" s="75"/>
      <c r="E4" s="75"/>
      <c r="F4" s="75"/>
      <c r="G4" s="75"/>
    </row>
    <row r="5" spans="1:7" ht="12.75">
      <c r="A5" s="72" t="str">
        <f>Dados!B2</f>
        <v>PROCESSO ADMINISTRATIVO N° 3377/2021 de 19/11/2021</v>
      </c>
      <c r="B5" s="72"/>
      <c r="C5" s="72"/>
      <c r="D5" s="72"/>
      <c r="E5" s="72"/>
      <c r="F5" s="72"/>
      <c r="G5" s="72"/>
    </row>
    <row r="6" spans="1:7" ht="12.75">
      <c r="A6" s="72" t="str">
        <f>Dados!B7</f>
        <v>MENOR PREÇO POR ITEM - APURADO ATRAVÉS DO MAIOR PERCENTUAL DE DESCONTO</v>
      </c>
      <c r="B6" s="72"/>
      <c r="C6" s="72"/>
      <c r="D6" s="72"/>
      <c r="E6" s="72"/>
      <c r="F6" s="72"/>
      <c r="G6" s="72"/>
    </row>
    <row r="7" spans="1:7" ht="2.25" customHeight="1">
      <c r="A7" s="6"/>
      <c r="B7" s="6"/>
      <c r="C7" s="6"/>
      <c r="D7" s="22"/>
      <c r="E7" s="15"/>
      <c r="F7" s="15"/>
      <c r="G7" s="11"/>
    </row>
    <row r="8" spans="1:12" s="8" customFormat="1" ht="12" customHeight="1">
      <c r="A8" s="16" t="s">
        <v>0</v>
      </c>
      <c r="B8" s="73"/>
      <c r="C8" s="73"/>
      <c r="D8" s="73"/>
      <c r="E8" s="73"/>
      <c r="F8" s="73"/>
      <c r="G8" s="73"/>
      <c r="H8" s="41"/>
      <c r="L8" s="34"/>
    </row>
    <row r="9" spans="1:13" s="8" customFormat="1" ht="12" customHeight="1">
      <c r="A9" s="16" t="s">
        <v>1</v>
      </c>
      <c r="B9" s="73"/>
      <c r="C9" s="73"/>
      <c r="D9" s="73"/>
      <c r="E9" s="73"/>
      <c r="F9" s="73"/>
      <c r="G9" s="73"/>
      <c r="H9" s="41"/>
      <c r="L9" s="34"/>
      <c r="M9" s="34"/>
    </row>
    <row r="10" spans="1:12" s="8" customFormat="1" ht="12" customHeight="1">
      <c r="A10" s="16" t="s">
        <v>2</v>
      </c>
      <c r="B10" s="32"/>
      <c r="C10" s="23" t="s">
        <v>6</v>
      </c>
      <c r="D10" s="74"/>
      <c r="E10" s="73"/>
      <c r="F10" s="73"/>
      <c r="G10" s="73"/>
      <c r="H10" s="41"/>
      <c r="L10" s="34"/>
    </row>
    <row r="11" spans="1:7" ht="4.5" customHeight="1">
      <c r="A11" s="3"/>
      <c r="B11" s="25"/>
      <c r="C11" s="25"/>
      <c r="D11" s="26"/>
      <c r="E11" s="27"/>
      <c r="F11" s="27"/>
      <c r="G11" s="28"/>
    </row>
    <row r="12" spans="1:12" s="24" customFormat="1" ht="36">
      <c r="A12" s="51" t="s">
        <v>32</v>
      </c>
      <c r="B12" s="51" t="s">
        <v>3</v>
      </c>
      <c r="C12" s="51" t="s">
        <v>4</v>
      </c>
      <c r="D12" s="51" t="s">
        <v>33</v>
      </c>
      <c r="E12" s="52" t="s">
        <v>26</v>
      </c>
      <c r="F12" s="52" t="s">
        <v>25</v>
      </c>
      <c r="G12" s="51" t="s">
        <v>5</v>
      </c>
      <c r="H12" s="53"/>
      <c r="L12" s="36"/>
    </row>
    <row r="13" spans="1:12" s="8" customFormat="1" ht="24" customHeight="1">
      <c r="A13" s="30">
        <v>1</v>
      </c>
      <c r="B13" s="29" t="s">
        <v>36</v>
      </c>
      <c r="C13" s="31" t="s">
        <v>37</v>
      </c>
      <c r="D13" s="64">
        <v>7664</v>
      </c>
      <c r="E13" s="54">
        <v>0.001</v>
      </c>
      <c r="F13" s="55"/>
      <c r="G13" s="49">
        <f>IF(F13="","",IF(ISTEXT(F13),"NC",F13*D13))</f>
      </c>
      <c r="H13" s="41"/>
      <c r="K13" s="7"/>
      <c r="L13" s="34"/>
    </row>
    <row r="14" spans="1:12" s="8" customFormat="1" ht="24" customHeight="1">
      <c r="A14" s="30">
        <v>2</v>
      </c>
      <c r="B14" s="29" t="s">
        <v>31</v>
      </c>
      <c r="C14" s="31" t="s">
        <v>37</v>
      </c>
      <c r="D14" s="64">
        <v>8148</v>
      </c>
      <c r="E14" s="54">
        <v>0.001</v>
      </c>
      <c r="F14" s="55"/>
      <c r="G14" s="49">
        <f>IF(F14="","",IF(ISTEXT(F14),"NC",F14*D14))</f>
      </c>
      <c r="H14" s="41"/>
      <c r="K14" s="7"/>
      <c r="L14" s="34"/>
    </row>
    <row r="15" spans="1:12" s="24" customFormat="1" ht="9" hidden="1">
      <c r="A15" s="33"/>
      <c r="E15" s="46"/>
      <c r="F15" s="67" t="s">
        <v>23</v>
      </c>
      <c r="G15" s="68"/>
      <c r="H15" s="42"/>
      <c r="L15" s="36"/>
    </row>
    <row r="16" spans="6:8" ht="14.25" customHeight="1" hidden="1">
      <c r="F16" s="69">
        <f>IF(SUM(G13:G13)=0,"",SUM(G13:G13))</f>
      </c>
      <c r="G16" s="70"/>
      <c r="H16" s="43"/>
    </row>
    <row r="17" spans="6:8" ht="14.25" customHeight="1">
      <c r="F17" s="43"/>
      <c r="G17" s="50"/>
      <c r="H17" s="43"/>
    </row>
    <row r="18" spans="1:12" s="37" customFormat="1" ht="23.25" customHeight="1">
      <c r="A18" s="71" t="str">
        <f>" - "&amp;Dados!B23</f>
        <v> - O objeto do presente será fornecido em remessas diárias e conforme a necessidade da Secretaria, após recebimento cada nota de empenho.</v>
      </c>
      <c r="B18" s="71"/>
      <c r="C18" s="71"/>
      <c r="D18" s="71"/>
      <c r="E18" s="71"/>
      <c r="F18" s="71"/>
      <c r="G18" s="71"/>
      <c r="H18" s="44"/>
      <c r="L18" s="38"/>
    </row>
    <row r="19" spans="1:12" s="37" customFormat="1" ht="9">
      <c r="A19" s="71" t="str">
        <f>" - "&amp;Dados!B24</f>
        <v> - Os itens deverão ser fornecidos na sede da empresa vencedora. No horário das 06:00 às 21:00 horas.</v>
      </c>
      <c r="B19" s="71"/>
      <c r="C19" s="71"/>
      <c r="D19" s="71"/>
      <c r="E19" s="71"/>
      <c r="F19" s="71"/>
      <c r="G19" s="71"/>
      <c r="H19" s="44"/>
      <c r="L19" s="38"/>
    </row>
    <row r="20" spans="1:12" s="37" customFormat="1" ht="21.75" customHeight="1">
      <c r="A20" s="71" t="str">
        <f>" - "&amp;Dados!B25</f>
        <v> - O pagamento do objeto de que trata o PREGÃO PRESENCIAL 021/2022, e consequente contrato serão efetuados pela Tesouraria da Secretaria Municipal de Desenvolvimento Social no prazo de até 30 dias a contar do ateste da Nota Fiscal.</v>
      </c>
      <c r="B20" s="71"/>
      <c r="C20" s="71"/>
      <c r="D20" s="71"/>
      <c r="E20" s="71"/>
      <c r="F20" s="71"/>
      <c r="G20" s="71"/>
      <c r="H20" s="44"/>
      <c r="L20" s="38"/>
    </row>
    <row r="21" spans="1:12" s="24" customFormat="1" ht="9">
      <c r="A21" s="71" t="str">
        <f>" - "&amp;Dados!B26</f>
        <v> - Proposta válida por 60 (sessenta) dias</v>
      </c>
      <c r="B21" s="71"/>
      <c r="C21" s="71"/>
      <c r="D21" s="71"/>
      <c r="E21" s="71"/>
      <c r="F21" s="71"/>
      <c r="G21" s="71"/>
      <c r="H21" s="42"/>
      <c r="L21" s="36"/>
    </row>
    <row r="22" ht="12.75">
      <c r="H22" s="45"/>
    </row>
    <row r="23" ht="12.75">
      <c r="H23" s="45"/>
    </row>
    <row r="24" ht="12.75">
      <c r="H24" s="45"/>
    </row>
    <row r="25" ht="12.75">
      <c r="H25" s="45"/>
    </row>
    <row r="26" ht="12.75">
      <c r="H26" s="45"/>
    </row>
    <row r="27" ht="12.75">
      <c r="H27" s="45"/>
    </row>
    <row r="28" spans="2:7" ht="12.75" customHeight="1">
      <c r="B28" s="1"/>
      <c r="D28" s="1"/>
      <c r="G28" s="1"/>
    </row>
    <row r="29" spans="2:7" ht="12.75">
      <c r="B29" s="1"/>
      <c r="D29" s="1"/>
      <c r="G29" s="1"/>
    </row>
    <row r="30" spans="2:7" ht="12.75">
      <c r="B30" s="1"/>
      <c r="D30" s="1"/>
      <c r="G30" s="1"/>
    </row>
    <row r="31" spans="2:7" ht="12.75">
      <c r="B31" s="1"/>
      <c r="D31" s="1"/>
      <c r="G31" s="1"/>
    </row>
    <row r="32" spans="2:7" ht="12.75">
      <c r="B32" s="1"/>
      <c r="D32" s="1"/>
      <c r="G32" s="1"/>
    </row>
  </sheetData>
  <sheetProtection/>
  <autoFilter ref="A11:G21"/>
  <mergeCells count="14">
    <mergeCell ref="A3:G3"/>
    <mergeCell ref="A4:G4"/>
    <mergeCell ref="A6:G6"/>
    <mergeCell ref="A5:G5"/>
    <mergeCell ref="F15:G15"/>
    <mergeCell ref="F16:G16"/>
    <mergeCell ref="A21:G21"/>
    <mergeCell ref="A2:G2"/>
    <mergeCell ref="A18:G18"/>
    <mergeCell ref="A19:G19"/>
    <mergeCell ref="A20:G20"/>
    <mergeCell ref="B8:G8"/>
    <mergeCell ref="B9:G9"/>
    <mergeCell ref="D10:G10"/>
  </mergeCells>
  <conditionalFormatting sqref="F15">
    <cfRule type="expression" priority="1" dxfId="12" stopIfTrue="1">
      <formula>IF($J15="Empate",IF(H15=1,TRUE(),FALSE()),FALSE())</formula>
    </cfRule>
    <cfRule type="expression" priority="2" dxfId="13" stopIfTrue="1">
      <formula>IF(H15="&gt;",FALSE(),IF(H15&gt;0,TRUE(),FALSE()))</formula>
    </cfRule>
    <cfRule type="expression" priority="3" dxfId="6" stopIfTrue="1">
      <formula>IF(H15="&gt;",TRUE(),FALSE())</formula>
    </cfRule>
  </conditionalFormatting>
  <conditionalFormatting sqref="F16">
    <cfRule type="expression" priority="4" dxfId="9" stopIfTrue="1">
      <formula>IF($J15="OK",IF(H15=1,TRUE(),FALSE()),FALSE())</formula>
    </cfRule>
    <cfRule type="expression" priority="5" dxfId="14" stopIfTrue="1">
      <formula>IF($J15="Empate",IF(H15=1,TRUE(),FALSE()),FALSE())</formula>
    </cfRule>
    <cfRule type="expression" priority="6" dxfId="7" stopIfTrue="1">
      <formula>IF($J15="Empate",IF(H15=2,TRUE(),FALSE()),FALSE())</formula>
    </cfRule>
  </conditionalFormatting>
  <conditionalFormatting sqref="G13:G14">
    <cfRule type="expression" priority="7" dxfId="6" stopIfTrue="1">
      <formula>IF(ISTEXT(F13),FALSE(),IF(F13&gt;E13,TRUE(),FALSE()))</formula>
    </cfRule>
  </conditionalFormatting>
  <conditionalFormatting sqref="D10:G10 B10">
    <cfRule type="cellIs" priority="8" dxfId="4" operator="equal" stopIfTrue="1">
      <formula>$G$1</formula>
    </cfRule>
  </conditionalFormatting>
  <conditionalFormatting sqref="B8:G9">
    <cfRule type="cellIs" priority="9" dxfId="4" operator="equal" stopIfTrue="1">
      <formula>$J$1</formula>
    </cfRule>
  </conditionalFormatting>
  <conditionalFormatting sqref="B13:B14">
    <cfRule type="expression" priority="10" dxfId="3" stopIfTrue="1">
      <formula>IF(#REF!=1,IF(#REF!=0,1,0),0)</formula>
    </cfRule>
  </conditionalFormatting>
  <conditionalFormatting sqref="D13:D14">
    <cfRule type="expression" priority="12" dxfId="2" stopIfTrue="1">
      <formula>$A13</formula>
    </cfRule>
  </conditionalFormatting>
  <conditionalFormatting sqref="F13:F14">
    <cfRule type="cellIs" priority="24" dxfId="1" operator="equal" stopIfTrue="1">
      <formula>""</formula>
    </cfRule>
    <cfRule type="cellIs" priority="25" dxfId="0" operator="lessThan" stopIfTrue="1">
      <formula>E13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0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M27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4.57421875" style="0" customWidth="1"/>
    <col min="2" max="2" width="56.28125" style="0" customWidth="1"/>
    <col min="3" max="3" width="42.00390625" style="0" customWidth="1"/>
    <col min="4" max="4" width="41.7109375" style="0" customWidth="1"/>
    <col min="5" max="5" width="46.7109375" style="0" customWidth="1"/>
    <col min="6" max="6" width="51.8515625" style="0" customWidth="1"/>
    <col min="7" max="13" width="14.57421875" style="0" customWidth="1"/>
    <col min="14" max="15" width="9.28125" style="0" customWidth="1"/>
  </cols>
  <sheetData>
    <row r="1" spans="1:7" ht="12.75">
      <c r="A1" s="56" t="s">
        <v>7</v>
      </c>
      <c r="B1" s="10" t="s">
        <v>44</v>
      </c>
      <c r="E1" s="4"/>
      <c r="F1" s="4"/>
      <c r="G1" s="4"/>
    </row>
    <row r="2" spans="1:7" ht="12.75">
      <c r="A2" s="56" t="s">
        <v>8</v>
      </c>
      <c r="B2" s="5" t="s">
        <v>45</v>
      </c>
      <c r="E2" s="4"/>
      <c r="F2" s="4"/>
      <c r="G2" s="4"/>
    </row>
    <row r="3" spans="1:7" ht="12.75">
      <c r="A3" s="56" t="s">
        <v>9</v>
      </c>
      <c r="B3" s="5" t="s">
        <v>46</v>
      </c>
      <c r="C3" s="5"/>
      <c r="E3" s="4"/>
      <c r="F3" s="4"/>
      <c r="G3" s="4"/>
    </row>
    <row r="4" spans="1:7" ht="12.75">
      <c r="A4" s="56" t="s">
        <v>10</v>
      </c>
      <c r="B4" s="10" t="s">
        <v>47</v>
      </c>
      <c r="C4" s="5"/>
      <c r="E4" s="4"/>
      <c r="F4" s="4"/>
      <c r="G4" s="4"/>
    </row>
    <row r="5" spans="1:7" ht="12.75">
      <c r="A5" s="56" t="s">
        <v>11</v>
      </c>
      <c r="B5" s="10" t="s">
        <v>38</v>
      </c>
      <c r="C5" s="5"/>
      <c r="E5" s="4"/>
      <c r="F5" s="4"/>
      <c r="G5" s="4"/>
    </row>
    <row r="6" spans="1:7" ht="12.75">
      <c r="A6" s="56" t="s">
        <v>27</v>
      </c>
      <c r="B6" s="13" t="s">
        <v>39</v>
      </c>
      <c r="C6" s="5"/>
      <c r="E6" s="4"/>
      <c r="F6" s="4"/>
      <c r="G6" s="4"/>
    </row>
    <row r="7" spans="1:7" ht="12.75">
      <c r="A7" s="56" t="s">
        <v>12</v>
      </c>
      <c r="B7" s="5" t="s">
        <v>40</v>
      </c>
      <c r="C7" s="5"/>
      <c r="E7" s="4"/>
      <c r="F7" s="4"/>
      <c r="G7" s="4"/>
    </row>
    <row r="8" spans="1:7" ht="12.75">
      <c r="A8" s="57" t="s">
        <v>21</v>
      </c>
      <c r="B8" s="47">
        <v>120841.91</v>
      </c>
      <c r="C8" s="5"/>
      <c r="E8" s="4"/>
      <c r="F8" s="4"/>
      <c r="G8" s="4"/>
    </row>
    <row r="9" spans="1:7" ht="12.75">
      <c r="A9" s="58" t="s">
        <v>0</v>
      </c>
      <c r="E9" s="4"/>
      <c r="F9" s="4"/>
      <c r="G9" s="4"/>
    </row>
    <row r="10" spans="1:7" ht="12.75">
      <c r="A10" s="59" t="s">
        <v>2</v>
      </c>
      <c r="E10" s="4"/>
      <c r="F10" s="4"/>
      <c r="G10" s="4"/>
    </row>
    <row r="11" spans="1:7" ht="12.75">
      <c r="A11" s="60" t="s">
        <v>6</v>
      </c>
      <c r="E11" s="4"/>
      <c r="F11" s="4"/>
      <c r="G11" s="4"/>
    </row>
    <row r="12" spans="1:7" ht="12.75">
      <c r="A12" s="59" t="s">
        <v>18</v>
      </c>
      <c r="E12" s="4"/>
      <c r="F12" s="4"/>
      <c r="G12" s="4"/>
    </row>
    <row r="13" spans="1:7" ht="12.75">
      <c r="A13" s="59" t="s">
        <v>22</v>
      </c>
      <c r="E13" s="4"/>
      <c r="F13" s="4"/>
      <c r="G13" s="4"/>
    </row>
    <row r="14" spans="1:7" ht="12.75">
      <c r="A14" s="59" t="s">
        <v>28</v>
      </c>
      <c r="E14" s="4"/>
      <c r="F14" s="4"/>
      <c r="G14" s="4"/>
    </row>
    <row r="15" spans="1:7" ht="12.75">
      <c r="A15" s="59" t="s">
        <v>29</v>
      </c>
      <c r="E15" s="4"/>
      <c r="F15" s="4"/>
      <c r="G15" s="4"/>
    </row>
    <row r="16" spans="1:7" ht="12.75">
      <c r="A16" s="59" t="s">
        <v>30</v>
      </c>
      <c r="B16" s="20"/>
      <c r="E16" s="20"/>
      <c r="F16" s="4"/>
      <c r="G16" s="4"/>
    </row>
    <row r="17" spans="1:13" s="19" customFormat="1" ht="12.75">
      <c r="A17" s="61" t="s">
        <v>19</v>
      </c>
      <c r="B17" s="65" t="s">
        <v>41</v>
      </c>
      <c r="C17" s="65"/>
      <c r="D17" s="65"/>
      <c r="E17" s="65"/>
      <c r="F17" s="20"/>
      <c r="G17" s="20"/>
      <c r="H17" s="20"/>
      <c r="I17" s="20"/>
      <c r="J17" s="20"/>
      <c r="K17" s="20"/>
      <c r="L17" s="20"/>
      <c r="M17" s="20"/>
    </row>
    <row r="18" spans="1:13" s="19" customFormat="1" ht="12.75">
      <c r="A18" s="61" t="s">
        <v>20</v>
      </c>
      <c r="B18" s="48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spans="1:7" ht="12.75">
      <c r="A19" s="62"/>
      <c r="B19" s="20"/>
      <c r="E19" s="4"/>
      <c r="F19" s="20"/>
      <c r="G19" s="20"/>
    </row>
    <row r="20" spans="2:7" ht="12.75">
      <c r="B20" s="20"/>
      <c r="E20" s="4"/>
      <c r="F20" s="20"/>
      <c r="G20" s="20"/>
    </row>
    <row r="21" spans="5:7" ht="12.75">
      <c r="E21" s="4"/>
      <c r="F21" s="4"/>
      <c r="G21" s="4"/>
    </row>
    <row r="22" spans="5:7" ht="12.75">
      <c r="E22" s="4"/>
      <c r="F22" s="4"/>
      <c r="G22" s="4"/>
    </row>
    <row r="23" spans="1:7" ht="38.25">
      <c r="A23" s="63" t="s">
        <v>13</v>
      </c>
      <c r="B23" s="18" t="s">
        <v>34</v>
      </c>
      <c r="E23" s="4"/>
      <c r="F23" s="4"/>
      <c r="G23" s="4"/>
    </row>
    <row r="24" spans="1:7" ht="25.5">
      <c r="A24" s="63" t="s">
        <v>14</v>
      </c>
      <c r="B24" s="18" t="s">
        <v>35</v>
      </c>
      <c r="E24" s="4"/>
      <c r="F24" s="4"/>
      <c r="G24" s="4"/>
    </row>
    <row r="25" spans="1:7" ht="51">
      <c r="A25" s="63" t="s">
        <v>15</v>
      </c>
      <c r="B25" s="48" t="s">
        <v>42</v>
      </c>
      <c r="C25" s="9"/>
      <c r="E25" s="4"/>
      <c r="F25" s="4"/>
      <c r="G25" s="4"/>
    </row>
    <row r="26" spans="1:7" ht="25.5">
      <c r="A26" s="63" t="s">
        <v>16</v>
      </c>
      <c r="B26" s="18" t="s">
        <v>24</v>
      </c>
      <c r="E26" s="4"/>
      <c r="F26" s="4"/>
      <c r="G26" s="4"/>
    </row>
    <row r="27" spans="1:2" ht="12.75">
      <c r="A27" s="17" t="s">
        <v>27</v>
      </c>
      <c r="B27" s="66" t="s">
        <v>43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PMS</cp:lastModifiedBy>
  <cp:lastPrinted>2022-02-01T18:43:46Z</cp:lastPrinted>
  <dcterms:created xsi:type="dcterms:W3CDTF">2006-04-18T17:38:46Z</dcterms:created>
  <dcterms:modified xsi:type="dcterms:W3CDTF">2022-02-01T18:43:48Z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