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0" yWindow="32760" windowWidth="23040" windowHeight="8970" activeTab="0"/>
  </bookViews>
  <sheets>
    <sheet name="Quadro de Preços" sheetId="1" r:id="rId1"/>
    <sheet name="Dados" sheetId="2" r:id="rId2"/>
  </sheets>
  <definedNames>
    <definedName name="_xlnm._FilterDatabase" localSheetId="0" hidden="1">'Quadro de Preços'!$A$11:$G$23</definedName>
    <definedName name="_xlfn.BAHTTEXT" hidden="1">#NAME?</definedName>
    <definedName name="_xlnm.Print_Titles" localSheetId="0">'Quadro de Preços'!$1:$12</definedName>
  </definedNames>
  <calcPr fullCalcOnLoad="1"/>
</workbook>
</file>

<file path=xl/sharedStrings.xml><?xml version="1.0" encoding="utf-8"?>
<sst xmlns="http://schemas.openxmlformats.org/spreadsheetml/2006/main" count="65" uniqueCount="58">
  <si>
    <t>Firma:</t>
  </si>
  <si>
    <t>End:</t>
  </si>
  <si>
    <t>CNPJ:</t>
  </si>
  <si>
    <t>ITEM</t>
  </si>
  <si>
    <t>DESCRIÇÃO</t>
  </si>
  <si>
    <t>UND</t>
  </si>
  <si>
    <t>QUANT</t>
  </si>
  <si>
    <t xml:space="preserve">Valor Total </t>
  </si>
  <si>
    <t>IE:</t>
  </si>
  <si>
    <t>Licitação:</t>
  </si>
  <si>
    <t>Processo:</t>
  </si>
  <si>
    <t>Objeto:</t>
  </si>
  <si>
    <t>Abertura:</t>
  </si>
  <si>
    <t>Homologação:</t>
  </si>
  <si>
    <t>Tipo:</t>
  </si>
  <si>
    <t>Entrega:</t>
  </si>
  <si>
    <t>Local Entrega:</t>
  </si>
  <si>
    <t>Condições  de Pagamento:</t>
  </si>
  <si>
    <t>Validade da Proposta:</t>
  </si>
  <si>
    <t>ANEXO I - QUADRO DE PROPOSTAS</t>
  </si>
  <si>
    <t>Telefone:</t>
  </si>
  <si>
    <t>Setores:</t>
  </si>
  <si>
    <t>Dotação:</t>
  </si>
  <si>
    <t>Total Est.:</t>
  </si>
  <si>
    <t>Endereço:</t>
  </si>
  <si>
    <t>Valor Estimado</t>
  </si>
  <si>
    <t>Valor Proposto</t>
  </si>
  <si>
    <t>Valor Global:</t>
  </si>
  <si>
    <t>Proposta válida por 60 (sessenta) dias</t>
  </si>
  <si>
    <t>VALOR ESTIMADO:</t>
  </si>
  <si>
    <t>MENOR PREÇO POR ITEM</t>
  </si>
  <si>
    <t>Prazo:</t>
  </si>
  <si>
    <t>Representante:</t>
  </si>
  <si>
    <t>CPF:</t>
  </si>
  <si>
    <t>Enquadramento:</t>
  </si>
  <si>
    <t>Contrato:</t>
  </si>
  <si>
    <t>Homologação: __/__/2022</t>
  </si>
  <si>
    <t>Previsão Publicação: __/__/2022</t>
  </si>
  <si>
    <t>Sec. Educação - Creche</t>
  </si>
  <si>
    <t>CONTRATAÇÃO DE MÃO-DE-OBRA PARA SERVIÇOS DE ALVENARIA, PINTURA E TROCA DE TELHADO DA ESCOLA ESTADUAL MUNICIPALIZADA ROSA AMARELA</t>
  </si>
  <si>
    <t>SRV</t>
  </si>
  <si>
    <t>CONTRATAÇÃO DE MÃO-DE-OBRA PARA SERVIÇOS DE ALVENARIA, PINTURA E TROCA DE TELHADO DA ESCOLA ESTADUAL MUNICIPALIZADA CATARINA SCHUENCK</t>
  </si>
  <si>
    <t>CONTRATAÇÃO DE MÃO-DE-OBRA PARA SERVIÇOS DE ALVENARIA, PINTURA E TROCA DE TELHADO DA ESCOLA ESTADUAL MUNICIPALIZADA SOLEDADE II</t>
  </si>
  <si>
    <t>CONTRATAÇÃO DE MÃO-DE-OBRA PARA SERVIÇOS DE ALVENARIA, PINTURA E TROCA DE TELHADO DA ESCOLA ESTADUAL MUNICIPALIZADA VALE DOS PINHEIROS</t>
  </si>
  <si>
    <t>CONTRATAÇÃO DE MÃO-DE-OBRA PARA SERVIÇOS DE ALVENARIA, PINTURA E TROCA DE TELHADO DA ESCOLA ESTADUAL MUNICIPALIZADA CRECHE VEREADOR JOÃO PIMENTEL</t>
  </si>
  <si>
    <t>Sec. Educação - Educação Infantil</t>
  </si>
  <si>
    <t>Sec. Educação - Ensino Fundamental</t>
  </si>
  <si>
    <t>PREGÃO PRESENCIAL Nº 027/2022</t>
  </si>
  <si>
    <t>PROCESSO ADMINISTRATIVO N° 3361/2021 de 18/11/2021</t>
  </si>
  <si>
    <t>CONTRATAÇÃO DE SERVIÇOS DE MÃO DE OBRA DE ALVENARIA, PINTURA E TROCA DE TELHADO</t>
  </si>
  <si>
    <t>O pagamento do objeto de que trata o PREGÃO PRESENCIAL 027/2022, será efetuado pela Tesouraria da Prefeitura Municipal de Sumidouro;</t>
  </si>
  <si>
    <t>Prazo do Contrato: 90 dias a contar de emissão da ordem de serviço.</t>
  </si>
  <si>
    <t>A(s) contratada(s) deverá(ão) garantir que seus funcionários utilizem os EPIs necessários e legalmente determinados.</t>
  </si>
  <si>
    <t>A(s) contratada(s) terão prazo de 90 dias para execução dos serviços, a partir da emissão da ordem de serviço.</t>
  </si>
  <si>
    <t>Nº 1701.1236500212.050 33.90.39.00-00 - SMEC</t>
  </si>
  <si>
    <t>Nº 1701.1236100232.051 33.90.39.00-70 - SMEC</t>
  </si>
  <si>
    <t>Nº 1701.1236500202.049 33.90.39.00-70 - SMEC</t>
  </si>
  <si>
    <t>Abertura das Propostas: 15/03/2022, às 10:00hs</t>
  </si>
</sst>
</file>

<file path=xl/styles.xml><?xml version="1.0" encoding="utf-8"?>
<styleSheet xmlns="http://schemas.openxmlformats.org/spreadsheetml/2006/main">
  <numFmts count="6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&quot;Sim&quot;;&quot;Sim&quot;;&quot;Não&quot;"/>
    <numFmt numFmtId="185" formatCode="&quot;Verdadeiro&quot;;&quot;Verdadeiro&quot;;&quot;Falso&quot;"/>
    <numFmt numFmtId="186" formatCode="&quot;Ativar&quot;;&quot;Ativar&quot;;&quot;Desativar&quot;"/>
    <numFmt numFmtId="187" formatCode="[$€-2]\ #,##0.00_);[Red]\([$€-2]\ #,##0.00\)"/>
    <numFmt numFmtId="188" formatCode="#,#00"/>
    <numFmt numFmtId="189" formatCode="&quot;R$ &quot;#,##0.00"/>
    <numFmt numFmtId="190" formatCode="00"/>
    <numFmt numFmtId="191" formatCode="#,#00.00"/>
    <numFmt numFmtId="192" formatCode="_(* #,##0.000_);_(* \(#,##0.000\);_(* &quot;-&quot;??_);_(@_)"/>
    <numFmt numFmtId="193" formatCode="_(* #,##0.0000_);_(* \(#,##0.0000\);_(* &quot;-&quot;??_);_(@_)"/>
    <numFmt numFmtId="194" formatCode="_(* #,##0.00000_);_(* \(#,##0.00000\);_(* &quot;-&quot;??_);_(@_)"/>
    <numFmt numFmtId="195" formatCode="_(* #,##0.000000_);_(* \(#,##0.000000\);_(* &quot;-&quot;??_);_(@_)"/>
    <numFmt numFmtId="196" formatCode="[$-416]dddd\,\ d&quot; de &quot;mmmm&quot; de &quot;yyyy"/>
    <numFmt numFmtId="197" formatCode="[$-416]mmmm\-yy;@"/>
    <numFmt numFmtId="198" formatCode="mm/yyyy"/>
    <numFmt numFmtId="199" formatCode="_(* #,##0.0_);_(* \(#,##0.0\);_(* &quot;-&quot;??_);_(@_)"/>
    <numFmt numFmtId="200" formatCode="_(* #,##0_);_(* \(#,##0\);_(* &quot;-&quot;??_);_(@_)"/>
    <numFmt numFmtId="201" formatCode="_(&quot;R$ &quot;* #,##0.000_);_(&quot;R$ &quot;* \(#,##0.000\);_(&quot;R$ &quot;* &quot;-&quot;??_);_(@_)"/>
    <numFmt numFmtId="202" formatCode="_(&quot;R$ &quot;* #,##0.0000_);_(&quot;R$ &quot;* \(#,##0.0000\);_(&quot;R$ &quot;* &quot;-&quot;??_);_(@_)"/>
    <numFmt numFmtId="203" formatCode="_(* #,##0.0000_);_(* \(#,##0.0000\);_(* &quot;-&quot;????_);_(@_)"/>
    <numFmt numFmtId="204" formatCode="_(&quot;R$ &quot;* #,##0.0000_);_(&quot;R$ &quot;* \(#,##0.0000\)_._._.;_(&quot;R$ &quot;* &quot;-&quot;??_);_(@_)"/>
    <numFmt numFmtId="205" formatCode="_(&quot;R$ &quot;* #,##0.0000_);_(&quot;R$ &quot;* \(#,##0.0000\)\.;_(&quot;R$ &quot;* &quot;-&quot;??_);_(@_)"/>
    <numFmt numFmtId="206" formatCode="_(&quot;R$ &quot;* #,##0.0000&quot;...&quot;_);_(&quot;R$ &quot;* \(#,##0.0000\)\.;_(&quot;R$ &quot;* &quot;-&quot;??_);_(@_)"/>
    <numFmt numFmtId="207" formatCode="_(&quot;R$ &quot;* #,##0.00000&quot;...&quot;_);_(&quot;R$ &quot;* \(#,##0.00000\)\.;_(&quot;R$ &quot;* &quot;-&quot;??_);_(@_)"/>
    <numFmt numFmtId="208" formatCode="_(&quot;R$ &quot;* #,##0.000&quot;...&quot;_);_(&quot;R$ &quot;* \(#,##0.000\)\.;_(&quot;R$ &quot;* &quot;-&quot;??_);_(@_)"/>
    <numFmt numFmtId="209" formatCode="00,000,000,_/000,0\-00"/>
    <numFmt numFmtId="210" formatCode="00,000,000,&quot;/&quot;000,0&quot;-&quot;00"/>
    <numFmt numFmtId="211" formatCode="#,#00.0"/>
    <numFmt numFmtId="212" formatCode="#,#00.000"/>
    <numFmt numFmtId="213" formatCode="00&quot;.&quot;000&quot;.&quot;000&quot;/&quot;0000&quot;-&quot;00"/>
    <numFmt numFmtId="214" formatCode="#,##0.00#"/>
    <numFmt numFmtId="215" formatCode="#,##0.00##"/>
    <numFmt numFmtId="216" formatCode="0.00#"/>
    <numFmt numFmtId="217" formatCode="_(&quot;R$&quot;* #,##0.00_);_(&quot;R$&quot;* \(#,##0.00\);_(&quot;R$&quot;* \-??_);_(@_)"/>
    <numFmt numFmtId="218" formatCode="0.000"/>
    <numFmt numFmtId="219" formatCode="&quot;Ativado&quot;;&quot;Ativado&quot;;&quot;Desativado&quot;"/>
  </numFmts>
  <fonts count="5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sz val="7"/>
      <color indexed="9"/>
      <name val="Arial"/>
      <family val="2"/>
    </font>
    <font>
      <u val="single"/>
      <sz val="10"/>
      <color indexed="9"/>
      <name val="Arial"/>
      <family val="2"/>
    </font>
    <font>
      <sz val="10"/>
      <color indexed="9"/>
      <name val="Arial"/>
      <family val="2"/>
    </font>
    <font>
      <b/>
      <u val="single"/>
      <sz val="9"/>
      <name val="Arial"/>
      <family val="2"/>
    </font>
    <font>
      <sz val="9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6"/>
      <color indexed="62"/>
      <name val="Calibri"/>
      <family val="2"/>
    </font>
    <font>
      <sz val="6.5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2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5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21" borderId="2" applyNumberFormat="0" applyAlignment="0" applyProtection="0"/>
    <xf numFmtId="0" fontId="46" fillId="0" borderId="3" applyNumberFormat="0" applyFill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7" fillId="28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20" borderId="5" applyNumberFormat="0" applyAlignment="0" applyProtection="0"/>
    <xf numFmtId="175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vertical="center" wrapText="1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Border="1" applyAlignment="1" applyProtection="1">
      <alignment vertical="center"/>
      <protection hidden="1"/>
    </xf>
    <xf numFmtId="4" fontId="7" fillId="0" borderId="0" xfId="0" applyNumberFormat="1" applyFont="1" applyBorder="1" applyAlignment="1" applyProtection="1">
      <alignment vertical="center" wrapText="1"/>
      <protection hidden="1"/>
    </xf>
    <xf numFmtId="0" fontId="7" fillId="0" borderId="0" xfId="0" applyFont="1" applyBorder="1" applyAlignment="1" applyProtection="1">
      <alignment vertical="center" wrapText="1"/>
      <protection hidden="1"/>
    </xf>
    <xf numFmtId="49" fontId="0" fillId="0" borderId="0" xfId="0" applyNumberFormat="1" applyAlignment="1">
      <alignment/>
    </xf>
    <xf numFmtId="0" fontId="0" fillId="0" borderId="0" xfId="0" applyFont="1" applyFill="1" applyAlignment="1">
      <alignment/>
    </xf>
    <xf numFmtId="216" fontId="5" fillId="0" borderId="0" xfId="0" applyNumberFormat="1" applyFont="1" applyBorder="1" applyAlignment="1" applyProtection="1">
      <alignment vertical="center"/>
      <protection hidden="1"/>
    </xf>
    <xf numFmtId="216" fontId="0" fillId="0" borderId="0" xfId="62" applyNumberFormat="1" applyFont="1" applyBorder="1" applyAlignment="1" applyProtection="1">
      <alignment horizontal="center" vertical="center" wrapText="1"/>
      <protection hidden="1"/>
    </xf>
    <xf numFmtId="0" fontId="0" fillId="0" borderId="0" xfId="0" applyFont="1" applyFill="1" applyAlignment="1">
      <alignment wrapText="1"/>
    </xf>
    <xf numFmtId="214" fontId="0" fillId="0" borderId="0" xfId="0" applyNumberFormat="1" applyFont="1" applyBorder="1" applyAlignment="1" applyProtection="1">
      <alignment horizontal="center" vertical="center" wrapText="1"/>
      <protection hidden="1"/>
    </xf>
    <xf numFmtId="214" fontId="5" fillId="0" borderId="0" xfId="0" applyNumberFormat="1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horizontal="right"/>
      <protection hidden="1"/>
    </xf>
    <xf numFmtId="0" fontId="0" fillId="32" borderId="10" xfId="0" applyFill="1" applyBorder="1" applyAlignment="1">
      <alignment/>
    </xf>
    <xf numFmtId="0" fontId="0" fillId="33" borderId="10" xfId="0" applyFill="1" applyBorder="1" applyAlignment="1">
      <alignment vertical="center" wrapText="1"/>
    </xf>
    <xf numFmtId="0" fontId="0" fillId="33" borderId="10" xfId="0" applyFill="1" applyBorder="1" applyAlignment="1">
      <alignment/>
    </xf>
    <xf numFmtId="49" fontId="0" fillId="33" borderId="10" xfId="0" applyNumberFormat="1" applyFill="1" applyBorder="1" applyAlignment="1">
      <alignment/>
    </xf>
    <xf numFmtId="0" fontId="0" fillId="34" borderId="10" xfId="0" applyFill="1" applyBorder="1" applyAlignment="1">
      <alignment vertical="center" wrapText="1"/>
    </xf>
    <xf numFmtId="0" fontId="0" fillId="0" borderId="0" xfId="0" applyAlignment="1">
      <alignment wrapText="1"/>
    </xf>
    <xf numFmtId="0" fontId="0" fillId="4" borderId="1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 wrapText="1"/>
    </xf>
    <xf numFmtId="0" fontId="0" fillId="35" borderId="10" xfId="0" applyFill="1" applyBorder="1" applyAlignment="1">
      <alignment vertical="center"/>
    </xf>
    <xf numFmtId="0" fontId="0" fillId="0" borderId="0" xfId="0" applyNumberFormat="1" applyFont="1" applyBorder="1" applyAlignment="1" applyProtection="1">
      <alignment horizontal="center" vertical="center" wrapText="1"/>
      <protection hidden="1"/>
    </xf>
    <xf numFmtId="0" fontId="5" fillId="0" borderId="0" xfId="0" applyNumberFormat="1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horizontal="right"/>
      <protection hidden="1"/>
    </xf>
    <xf numFmtId="0" fontId="10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0" xfId="0" applyNumberFormat="1" applyFont="1" applyBorder="1" applyAlignment="1" applyProtection="1">
      <alignment horizontal="center" vertical="center"/>
      <protection hidden="1"/>
    </xf>
    <xf numFmtId="214" fontId="4" fillId="0" borderId="0" xfId="0" applyNumberFormat="1" applyFont="1" applyBorder="1" applyAlignment="1" applyProtection="1">
      <alignment horizontal="center" vertical="center"/>
      <protection hidden="1"/>
    </xf>
    <xf numFmtId="216" fontId="4" fillId="0" borderId="0" xfId="0" applyNumberFormat="1" applyFont="1" applyBorder="1" applyAlignment="1" applyProtection="1">
      <alignment horizontal="center" vertical="center"/>
      <protection hidden="1"/>
    </xf>
    <xf numFmtId="0" fontId="7" fillId="0" borderId="11" xfId="0" applyFont="1" applyBorder="1" applyAlignment="1">
      <alignment vertical="center" wrapText="1"/>
    </xf>
    <xf numFmtId="0" fontId="8" fillId="36" borderId="11" xfId="0" applyFont="1" applyFill="1" applyBorder="1" applyAlignment="1" applyProtection="1">
      <alignment horizontal="center" vertical="center" wrapText="1"/>
      <protection hidden="1"/>
    </xf>
    <xf numFmtId="190" fontId="7" fillId="0" borderId="11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214" fontId="8" fillId="0" borderId="11" xfId="62" applyNumberFormat="1" applyFont="1" applyFill="1" applyBorder="1" applyAlignment="1" applyProtection="1">
      <alignment horizontal="center" vertical="center" wrapText="1"/>
      <protection hidden="1"/>
    </xf>
    <xf numFmtId="190" fontId="10" fillId="0" borderId="0" xfId="0" applyNumberFormat="1" applyFont="1" applyBorder="1" applyAlignment="1" applyProtection="1">
      <alignment vertical="center" wrapText="1"/>
      <protection hidden="1"/>
    </xf>
    <xf numFmtId="0" fontId="7" fillId="0" borderId="0" xfId="0" applyNumberFormat="1" applyFont="1" applyBorder="1" applyAlignment="1" applyProtection="1">
      <alignment vertical="center" wrapText="1"/>
      <protection hidden="1"/>
    </xf>
    <xf numFmtId="0" fontId="0" fillId="0" borderId="0" xfId="0" applyNumberFormat="1" applyFont="1" applyBorder="1" applyAlignment="1" applyProtection="1">
      <alignment vertical="center" wrapText="1"/>
      <protection hidden="1"/>
    </xf>
    <xf numFmtId="0" fontId="10" fillId="0" borderId="0" xfId="0" applyNumberFormat="1" applyFont="1" applyBorder="1" applyAlignment="1" applyProtection="1">
      <alignment vertical="center" wrapText="1"/>
      <protection hidden="1"/>
    </xf>
    <xf numFmtId="0" fontId="10" fillId="0" borderId="0" xfId="0" applyFont="1" applyBorder="1" applyAlignment="1" applyProtection="1">
      <alignment horizontal="left" vertical="center"/>
      <protection hidden="1"/>
    </xf>
    <xf numFmtId="0" fontId="10" fillId="0" borderId="0" xfId="0" applyNumberFormat="1" applyFont="1" applyBorder="1" applyAlignment="1" applyProtection="1">
      <alignment horizontal="left" vertical="center"/>
      <protection hidden="1"/>
    </xf>
    <xf numFmtId="49" fontId="0" fillId="0" borderId="0" xfId="62" applyNumberFormat="1" applyFont="1" applyBorder="1" applyAlignment="1" applyProtection="1">
      <alignment horizontal="center" vertical="center" wrapText="1"/>
      <protection hidden="1"/>
    </xf>
    <xf numFmtId="49" fontId="0" fillId="0" borderId="0" xfId="0" applyNumberFormat="1" applyFont="1" applyBorder="1" applyAlignment="1" applyProtection="1">
      <alignment vertical="center" wrapText="1"/>
      <protection hidden="1"/>
    </xf>
    <xf numFmtId="49" fontId="7" fillId="0" borderId="0" xfId="0" applyNumberFormat="1" applyFont="1" applyBorder="1" applyAlignment="1" applyProtection="1">
      <alignment vertical="center" wrapText="1"/>
      <protection hidden="1"/>
    </xf>
    <xf numFmtId="49" fontId="12" fillId="0" borderId="0" xfId="0" applyNumberFormat="1" applyFont="1" applyBorder="1" applyAlignment="1" applyProtection="1">
      <alignment vertical="center" wrapText="1"/>
      <protection hidden="1"/>
    </xf>
    <xf numFmtId="49" fontId="13" fillId="0" borderId="0" xfId="0" applyNumberFormat="1" applyFont="1" applyBorder="1" applyAlignment="1" applyProtection="1">
      <alignment vertical="center" wrapText="1"/>
      <protection hidden="1"/>
    </xf>
    <xf numFmtId="49" fontId="12" fillId="0" borderId="0" xfId="0" applyNumberFormat="1" applyFont="1" applyBorder="1" applyAlignment="1" applyProtection="1">
      <alignment horizontal="left" vertical="center" wrapText="1"/>
      <protection hidden="1"/>
    </xf>
    <xf numFmtId="49" fontId="14" fillId="0" borderId="0" xfId="0" applyNumberFormat="1" applyFont="1" applyBorder="1" applyAlignment="1" applyProtection="1">
      <alignment vertical="center" wrapText="1"/>
      <protection hidden="1"/>
    </xf>
    <xf numFmtId="214" fontId="8" fillId="36" borderId="11" xfId="0" applyNumberFormat="1" applyFont="1" applyFill="1" applyBorder="1" applyAlignment="1" applyProtection="1">
      <alignment horizontal="center" vertical="center" wrapText="1"/>
      <protection hidden="1"/>
    </xf>
    <xf numFmtId="214" fontId="10" fillId="0" borderId="0" xfId="0" applyNumberFormat="1" applyFont="1" applyBorder="1" applyAlignment="1" applyProtection="1">
      <alignment vertical="center" wrapText="1"/>
      <protection hidden="1"/>
    </xf>
    <xf numFmtId="183" fontId="0" fillId="0" borderId="0" xfId="46" applyFont="1" applyFill="1" applyBorder="1" applyAlignment="1" applyProtection="1">
      <alignment horizontal="left"/>
      <protection/>
    </xf>
    <xf numFmtId="188" fontId="7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 wrapText="1"/>
    </xf>
    <xf numFmtId="214" fontId="4" fillId="0" borderId="12" xfId="0" applyNumberFormat="1" applyFont="1" applyBorder="1" applyAlignment="1" applyProtection="1">
      <alignment horizontal="center" vertical="center"/>
      <protection hidden="1"/>
    </xf>
    <xf numFmtId="214" fontId="7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15" fillId="0" borderId="0" xfId="0" applyFont="1" applyAlignment="1">
      <alignment horizontal="justify"/>
    </xf>
    <xf numFmtId="0" fontId="0" fillId="0" borderId="0" xfId="0" applyFont="1" applyAlignment="1">
      <alignment horizontal="left" vertical="center" wrapText="1"/>
    </xf>
    <xf numFmtId="0" fontId="16" fillId="37" borderId="13" xfId="0" applyFont="1" applyFill="1" applyBorder="1" applyAlignment="1">
      <alignment/>
    </xf>
    <xf numFmtId="0" fontId="17" fillId="0" borderId="0" xfId="0" applyFont="1" applyAlignment="1">
      <alignment/>
    </xf>
    <xf numFmtId="0" fontId="0" fillId="34" borderId="10" xfId="0" applyFont="1" applyFill="1" applyBorder="1" applyAlignment="1">
      <alignment vertical="center" wrapText="1"/>
    </xf>
    <xf numFmtId="0" fontId="8" fillId="0" borderId="12" xfId="0" applyFont="1" applyBorder="1" applyAlignment="1" applyProtection="1">
      <alignment horizontal="left"/>
      <protection locked="0"/>
    </xf>
    <xf numFmtId="214" fontId="8" fillId="0" borderId="11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15" fillId="0" borderId="0" xfId="0" applyFont="1" applyAlignment="1">
      <alignment horizontal="justify" vertical="center"/>
    </xf>
    <xf numFmtId="0" fontId="9" fillId="0" borderId="0" xfId="0" applyFont="1" applyAlignment="1" applyProtection="1">
      <alignment horizontal="left" vertical="center" wrapText="1"/>
      <protection hidden="1"/>
    </xf>
    <xf numFmtId="0" fontId="8" fillId="0" borderId="12" xfId="0" applyFont="1" applyBorder="1" applyAlignment="1" applyProtection="1">
      <alignment horizontal="left"/>
      <protection locked="0"/>
    </xf>
    <xf numFmtId="0" fontId="8" fillId="0" borderId="14" xfId="0" applyFont="1" applyBorder="1" applyAlignment="1" applyProtection="1">
      <alignment horizontal="left"/>
      <protection locked="0"/>
    </xf>
    <xf numFmtId="214" fontId="9" fillId="33" borderId="15" xfId="0" applyNumberFormat="1" applyFont="1" applyFill="1" applyBorder="1" applyAlignment="1" applyProtection="1">
      <alignment horizontal="left" vertical="center" wrapText="1"/>
      <protection hidden="1"/>
    </xf>
    <xf numFmtId="214" fontId="9" fillId="33" borderId="16" xfId="0" applyNumberFormat="1" applyFont="1" applyFill="1" applyBorder="1" applyAlignment="1" applyProtection="1">
      <alignment horizontal="left" vertical="center" wrapText="1"/>
      <protection hidden="1"/>
    </xf>
    <xf numFmtId="176" fontId="3" fillId="33" borderId="17" xfId="62" applyNumberFormat="1" applyFont="1" applyFill="1" applyBorder="1" applyAlignment="1" applyProtection="1">
      <alignment horizontal="left" vertical="center" wrapText="1"/>
      <protection hidden="1"/>
    </xf>
    <xf numFmtId="176" fontId="3" fillId="33" borderId="18" xfId="62" applyNumberFormat="1" applyFont="1" applyFill="1" applyBorder="1" applyAlignment="1" applyProtection="1">
      <alignment horizontal="left" vertical="center" wrapText="1"/>
      <protection hidden="1"/>
    </xf>
    <xf numFmtId="0" fontId="8" fillId="0" borderId="19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 vertical="center"/>
      <protection hidden="1"/>
    </xf>
    <xf numFmtId="183" fontId="8" fillId="0" borderId="0" xfId="46" applyFont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vertical="center" wrapText="1"/>
      <protection hidden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15">
    <dxf>
      <font>
        <color auto="1"/>
      </font>
      <fill>
        <patternFill>
          <bgColor indexed="26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52"/>
        </patternFill>
      </fill>
    </dxf>
    <dxf>
      <font>
        <b val="0"/>
        <i val="0"/>
        <u val="none"/>
        <strike val="0"/>
      </font>
      <fill>
        <patternFill>
          <bgColor indexed="43"/>
        </patternFill>
      </fill>
    </dxf>
    <dxf>
      <font>
        <b val="0"/>
        <i val="0"/>
        <u val="none"/>
        <strike val="0"/>
      </font>
      <fill>
        <patternFill>
          <bgColor indexed="43"/>
        </patternFill>
      </fill>
    </dxf>
    <dxf/>
    <dxf>
      <font>
        <b/>
        <i val="0"/>
      </font>
      <fill>
        <patternFill>
          <bgColor indexed="47"/>
        </patternFill>
      </fill>
    </dxf>
    <dxf>
      <font>
        <b/>
        <i/>
        <u val="double"/>
        <strike val="0"/>
      </font>
      <fill>
        <patternFill>
          <bgColor indexed="51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43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/>
        <u val="none"/>
        <strike val="0"/>
      </font>
      <fill>
        <patternFill>
          <bgColor indexed="47"/>
        </patternFill>
      </fill>
      <border>
        <left style="thin"/>
        <right style="thin"/>
        <top style="thin"/>
        <bottom style="thin"/>
      </border>
    </dxf>
    <dxf>
      <font>
        <b/>
        <i/>
        <u val="double"/>
        <strike val="0"/>
      </font>
      <fill>
        <patternFill>
          <bgColor indexed="52"/>
        </patternFill>
      </fill>
    </dxf>
    <dxf>
      <font>
        <b/>
        <i/>
        <u val="none"/>
        <strike val="0"/>
      </font>
      <fill>
        <patternFill>
          <bgColor rgb="FFFFCC9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/>
        <u val="double"/>
        <strike val="0"/>
      </font>
      <fill>
        <patternFill>
          <bgColor rgb="FFFFCC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466725</xdr:colOff>
      <xdr:row>0</xdr:row>
      <xdr:rowOff>0</xdr:rowOff>
    </xdr:from>
    <xdr:ext cx="4352925" cy="695325"/>
    <xdr:sp>
      <xdr:nvSpPr>
        <xdr:cNvPr id="1" name="Text Box 1"/>
        <xdr:cNvSpPr txBox="1">
          <a:spLocks noChangeArrowheads="1"/>
        </xdr:cNvSpPr>
      </xdr:nvSpPr>
      <xdr:spPr>
        <a:xfrm>
          <a:off x="771525" y="0"/>
          <a:ext cx="435292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Estado do Rio de Janeiro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PREFEITURA MUNICIPAL DE SUMIDOURO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CNPJ: 32.165.706/0001-08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Rua Alfredo Chaves, 39 - Centro – Sumidouro/RJ – CEP 28637-000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1</xdr:col>
      <xdr:colOff>390525</xdr:colOff>
      <xdr:row>0</xdr:row>
      <xdr:rowOff>676275</xdr:rowOff>
    </xdr:to>
    <xdr:pic>
      <xdr:nvPicPr>
        <xdr:cNvPr id="2" name="Picture 2" descr="brasãoGIF_3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152400</xdr:colOff>
      <xdr:row>0</xdr:row>
      <xdr:rowOff>285750</xdr:rowOff>
    </xdr:from>
    <xdr:to>
      <xdr:col>6</xdr:col>
      <xdr:colOff>590550</xdr:colOff>
      <xdr:row>3</xdr:row>
      <xdr:rowOff>1743075</xdr:rowOff>
    </xdr:to>
    <xdr:grpSp>
      <xdr:nvGrpSpPr>
        <xdr:cNvPr id="3" name="Group 60"/>
        <xdr:cNvGrpSpPr>
          <a:grpSpLocks/>
        </xdr:cNvGrpSpPr>
      </xdr:nvGrpSpPr>
      <xdr:grpSpPr>
        <a:xfrm>
          <a:off x="4991100" y="285750"/>
          <a:ext cx="1790700" cy="2524125"/>
          <a:chOff x="520" y="6"/>
          <a:chExt cx="188" cy="90"/>
        </a:xfrm>
        <a:solidFill>
          <a:srgbClr val="FFFFFF"/>
        </a:solidFill>
      </xdr:grpSpPr>
      <xdr:sp>
        <xdr:nvSpPr>
          <xdr:cNvPr id="4" name="Caixa de texto 2"/>
          <xdr:cNvSpPr txBox="1">
            <a:spLocks noChangeArrowheads="1"/>
          </xdr:cNvSpPr>
        </xdr:nvSpPr>
        <xdr:spPr>
          <a:xfrm>
            <a:off x="520" y="6"/>
            <a:ext cx="188" cy="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600" b="0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COMISSÃO PERMANENTE DE LICITAÇÕES
</a:t>
            </a:r>
            <a:r>
              <a:rPr lang="en-US" cap="none" sz="600" b="0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600" b="0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PROCESSO ________________________ 
</a:t>
            </a:r>
            <a:r>
              <a:rPr lang="en-US" cap="none" sz="600" b="0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600" b="0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RÚBRICA  ______________ FLS _______
</a:t>
            </a:r>
            <a:r>
              <a:rPr lang="en-US" cap="none" sz="65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  <xdr:sp>
        <xdr:nvSpPr>
          <xdr:cNvPr id="5" name="Caixa de texto 3"/>
          <xdr:cNvSpPr txBox="1">
            <a:spLocks noChangeArrowheads="1"/>
          </xdr:cNvSpPr>
        </xdr:nvSpPr>
        <xdr:spPr>
          <a:xfrm>
            <a:off x="575" y="19"/>
            <a:ext cx="100" cy="3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3361/21
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M34"/>
  <sheetViews>
    <sheetView tabSelected="1" zoomScale="115" zoomScaleNormal="115" zoomScaleSheetLayoutView="100" zoomScalePageLayoutView="0" workbookViewId="0" topLeftCell="A1">
      <selection activeCell="F13" sqref="F13"/>
    </sheetView>
  </sheetViews>
  <sheetFormatPr defaultColWidth="9.140625" defaultRowHeight="12.75"/>
  <cols>
    <col min="1" max="1" width="4.57421875" style="1" customWidth="1"/>
    <col min="2" max="2" width="51.7109375" style="2" customWidth="1"/>
    <col min="3" max="3" width="8.28125" style="1" customWidth="1"/>
    <col min="4" max="4" width="8.00390625" style="27" customWidth="1"/>
    <col min="5" max="6" width="10.140625" style="14" customWidth="1"/>
    <col min="7" max="7" width="10.140625" style="12" customWidth="1"/>
    <col min="8" max="8" width="11.8515625" style="47" customWidth="1"/>
    <col min="9" max="9" width="11.57421875" style="2" customWidth="1"/>
    <col min="10" max="11" width="9.140625" style="2" customWidth="1"/>
    <col min="12" max="12" width="9.140625" style="42" customWidth="1"/>
    <col min="13" max="15" width="9.140625" style="2" customWidth="1"/>
    <col min="16" max="16" width="10.00390625" style="2" bestFit="1" customWidth="1"/>
    <col min="17" max="16384" width="9.140625" style="2" customWidth="1"/>
  </cols>
  <sheetData>
    <row r="1" ht="58.5" customHeight="1">
      <c r="H1" s="46"/>
    </row>
    <row r="2" spans="1:7" ht="12.75">
      <c r="A2" s="81" t="s">
        <v>19</v>
      </c>
      <c r="B2" s="81"/>
      <c r="C2" s="81"/>
      <c r="D2" s="81"/>
      <c r="E2" s="81"/>
      <c r="F2" s="81"/>
      <c r="G2" s="81"/>
    </row>
    <row r="3" spans="1:7" ht="12.75">
      <c r="A3" s="81" t="str">
        <f>UPPER(Dados!B1&amp;"  -  "&amp;Dados!B4)</f>
        <v>PREGÃO PRESENCIAL Nº 027/2022  -  ABERTURA DAS PROPOSTAS: 15/03/2022, ÀS 10:00HS</v>
      </c>
      <c r="B3" s="81"/>
      <c r="C3" s="81"/>
      <c r="D3" s="81"/>
      <c r="E3" s="81"/>
      <c r="F3" s="81"/>
      <c r="G3" s="81"/>
    </row>
    <row r="4" spans="1:7" ht="292.5">
      <c r="A4" s="82" t="str">
        <f>Dados!B3</f>
        <v>CONTRATAÇÃO DE SERVIÇOS DE MÃO DE OBRA DE ALVENARIA, PINTURA E TROCA DE TELHADO</v>
      </c>
      <c r="B4" s="82"/>
      <c r="C4" s="82"/>
      <c r="D4" s="82"/>
      <c r="E4" s="82"/>
      <c r="F4" s="82"/>
      <c r="G4" s="82"/>
    </row>
    <row r="5" spans="1:7" ht="12.75">
      <c r="A5" s="81" t="str">
        <f>Dados!B2</f>
        <v>PROCESSO ADMINISTRATIVO N° 3361/2021 de 18/11/2021</v>
      </c>
      <c r="B5" s="81"/>
      <c r="C5" s="81"/>
      <c r="D5" s="81"/>
      <c r="E5" s="81"/>
      <c r="F5" s="81"/>
      <c r="G5" s="81"/>
    </row>
    <row r="6" spans="1:7" ht="12.75">
      <c r="A6" s="60" t="str">
        <f>Dados!B7</f>
        <v>MENOR PREÇO POR ITEM</v>
      </c>
      <c r="B6" s="60"/>
      <c r="C6" s="79" t="s">
        <v>29</v>
      </c>
      <c r="D6" s="79"/>
      <c r="E6" s="80">
        <f>Dados!B8</f>
        <v>143533.34</v>
      </c>
      <c r="F6" s="80"/>
      <c r="G6" s="60"/>
    </row>
    <row r="7" spans="1:7" ht="2.25" customHeight="1">
      <c r="A7" s="6"/>
      <c r="B7" s="6"/>
      <c r="C7" s="6"/>
      <c r="D7" s="28"/>
      <c r="E7" s="15"/>
      <c r="F7" s="15"/>
      <c r="G7" s="11"/>
    </row>
    <row r="8" spans="1:12" s="8" customFormat="1" ht="12" customHeight="1">
      <c r="A8" s="16" t="s">
        <v>0</v>
      </c>
      <c r="B8" s="72"/>
      <c r="C8" s="72"/>
      <c r="D8" s="72"/>
      <c r="E8" s="72"/>
      <c r="F8" s="72"/>
      <c r="G8" s="72"/>
      <c r="H8" s="48"/>
      <c r="L8" s="41"/>
    </row>
    <row r="9" spans="1:13" s="8" customFormat="1" ht="12" customHeight="1">
      <c r="A9" s="16" t="s">
        <v>1</v>
      </c>
      <c r="B9" s="73"/>
      <c r="C9" s="73"/>
      <c r="D9" s="73"/>
      <c r="E9" s="73"/>
      <c r="F9" s="73"/>
      <c r="G9" s="73"/>
      <c r="H9" s="48"/>
      <c r="L9" s="41"/>
      <c r="M9" s="41"/>
    </row>
    <row r="10" spans="1:12" s="8" customFormat="1" ht="12" customHeight="1">
      <c r="A10" s="16" t="s">
        <v>2</v>
      </c>
      <c r="B10" s="66"/>
      <c r="C10" s="29" t="s">
        <v>8</v>
      </c>
      <c r="D10" s="78"/>
      <c r="E10" s="78"/>
      <c r="F10" s="78"/>
      <c r="G10" s="78"/>
      <c r="H10" s="48"/>
      <c r="L10" s="41"/>
    </row>
    <row r="11" spans="1:7" ht="4.5" customHeight="1">
      <c r="A11" s="3"/>
      <c r="B11" s="31"/>
      <c r="C11" s="31"/>
      <c r="D11" s="32"/>
      <c r="E11" s="58"/>
      <c r="F11" s="33"/>
      <c r="G11" s="34"/>
    </row>
    <row r="12" spans="1:12" s="8" customFormat="1" ht="22.5">
      <c r="A12" s="36" t="s">
        <v>3</v>
      </c>
      <c r="B12" s="36" t="s">
        <v>4</v>
      </c>
      <c r="C12" s="36" t="s">
        <v>5</v>
      </c>
      <c r="D12" s="36" t="s">
        <v>6</v>
      </c>
      <c r="E12" s="53" t="s">
        <v>25</v>
      </c>
      <c r="F12" s="53" t="s">
        <v>26</v>
      </c>
      <c r="G12" s="36" t="s">
        <v>7</v>
      </c>
      <c r="H12" s="48"/>
      <c r="L12" s="41"/>
    </row>
    <row r="13" spans="1:12" s="8" customFormat="1" ht="33.75">
      <c r="A13" s="37">
        <v>1</v>
      </c>
      <c r="B13" s="35" t="s">
        <v>39</v>
      </c>
      <c r="C13" s="38" t="s">
        <v>40</v>
      </c>
      <c r="D13" s="56">
        <v>1</v>
      </c>
      <c r="E13" s="59">
        <v>18116.67</v>
      </c>
      <c r="F13" s="67"/>
      <c r="G13" s="39">
        <f>IF(F13="","",IF(ISTEXT(F13),"NC",F13*D13))</f>
      </c>
      <c r="H13" s="48"/>
      <c r="K13" s="7"/>
      <c r="L13" s="41"/>
    </row>
    <row r="14" spans="1:12" s="8" customFormat="1" ht="33.75">
      <c r="A14" s="37">
        <v>2</v>
      </c>
      <c r="B14" s="35" t="s">
        <v>41</v>
      </c>
      <c r="C14" s="38" t="s">
        <v>40</v>
      </c>
      <c r="D14" s="56">
        <v>1</v>
      </c>
      <c r="E14" s="59">
        <v>48116.67</v>
      </c>
      <c r="F14" s="67"/>
      <c r="G14" s="39">
        <f>IF(F14="","",IF(ISTEXT(F14),"NC",F14*D14))</f>
      </c>
      <c r="H14" s="48"/>
      <c r="K14" s="7"/>
      <c r="L14" s="41"/>
    </row>
    <row r="15" spans="1:12" s="8" customFormat="1" ht="33.75">
      <c r="A15" s="37">
        <v>3</v>
      </c>
      <c r="B15" s="35" t="s">
        <v>42</v>
      </c>
      <c r="C15" s="38" t="s">
        <v>40</v>
      </c>
      <c r="D15" s="56">
        <v>1</v>
      </c>
      <c r="E15" s="59">
        <v>33100</v>
      </c>
      <c r="F15" s="67"/>
      <c r="G15" s="39">
        <f>IF(F15="","",IF(ISTEXT(F15),"NC",F15*D15))</f>
      </c>
      <c r="H15" s="48"/>
      <c r="K15" s="7"/>
      <c r="L15" s="41"/>
    </row>
    <row r="16" spans="1:12" s="8" customFormat="1" ht="33.75">
      <c r="A16" s="37">
        <v>4</v>
      </c>
      <c r="B16" s="35" t="s">
        <v>43</v>
      </c>
      <c r="C16" s="38" t="s">
        <v>40</v>
      </c>
      <c r="D16" s="56">
        <v>1</v>
      </c>
      <c r="E16" s="59">
        <v>18100</v>
      </c>
      <c r="F16" s="67"/>
      <c r="G16" s="39">
        <f>IF(F16="","",IF(ISTEXT(F16),"NC",F16*D16))</f>
      </c>
      <c r="H16" s="48"/>
      <c r="K16" s="7"/>
      <c r="L16" s="41"/>
    </row>
    <row r="17" spans="1:12" s="8" customFormat="1" ht="33.75">
      <c r="A17" s="37">
        <v>5</v>
      </c>
      <c r="B17" s="35" t="s">
        <v>44</v>
      </c>
      <c r="C17" s="38" t="s">
        <v>40</v>
      </c>
      <c r="D17" s="56">
        <v>1</v>
      </c>
      <c r="E17" s="59">
        <v>26100</v>
      </c>
      <c r="F17" s="67"/>
      <c r="G17" s="39">
        <f>IF(F17="","",IF(ISTEXT(F17),"NC",F17*D17))</f>
      </c>
      <c r="H17" s="48"/>
      <c r="K17" s="7"/>
      <c r="L17" s="41"/>
    </row>
    <row r="18" spans="1:12" s="30" customFormat="1" ht="9">
      <c r="A18" s="40"/>
      <c r="E18" s="54"/>
      <c r="F18" s="74" t="s">
        <v>27</v>
      </c>
      <c r="G18" s="75"/>
      <c r="H18" s="49"/>
      <c r="L18" s="43"/>
    </row>
    <row r="19" spans="6:8" ht="14.25" customHeight="1">
      <c r="F19" s="76">
        <f>IF(SUM(G13:G17)=0,"",SUM(G13:G17))</f>
      </c>
      <c r="G19" s="77"/>
      <c r="H19" s="50"/>
    </row>
    <row r="20" spans="1:12" s="44" customFormat="1" ht="9">
      <c r="A20" s="71" t="str">
        <f>" - "&amp;Dados!B23</f>
        <v> - A(s) contratada(s) deverá(ão) garantir que seus funcionários utilizem os EPIs necessários e legalmente determinados.</v>
      </c>
      <c r="B20" s="71"/>
      <c r="C20" s="71"/>
      <c r="D20" s="71"/>
      <c r="E20" s="71"/>
      <c r="F20" s="71"/>
      <c r="G20" s="71"/>
      <c r="H20" s="51"/>
      <c r="L20" s="45"/>
    </row>
    <row r="21" spans="1:12" s="44" customFormat="1" ht="9">
      <c r="A21" s="71" t="str">
        <f>" - "&amp;Dados!B24</f>
        <v> - A(s) contratada(s) terão prazo de 90 dias para execução dos serviços, a partir da emissão da ordem de serviço.</v>
      </c>
      <c r="B21" s="71"/>
      <c r="C21" s="71"/>
      <c r="D21" s="71"/>
      <c r="E21" s="71"/>
      <c r="F21" s="71"/>
      <c r="G21" s="71"/>
      <c r="H21" s="51"/>
      <c r="L21" s="45"/>
    </row>
    <row r="22" spans="1:12" s="44" customFormat="1" ht="9">
      <c r="A22" s="71" t="str">
        <f>" - "&amp;Dados!B25</f>
        <v> - O pagamento do objeto de que trata o PREGÃO PRESENCIAL 027/2022, será efetuado pela Tesouraria da Prefeitura Municipal de Sumidouro;</v>
      </c>
      <c r="B22" s="71"/>
      <c r="C22" s="71"/>
      <c r="D22" s="71"/>
      <c r="E22" s="71"/>
      <c r="F22" s="71"/>
      <c r="G22" s="71"/>
      <c r="H22" s="51"/>
      <c r="L22" s="45"/>
    </row>
    <row r="23" spans="1:12" s="30" customFormat="1" ht="9">
      <c r="A23" s="71" t="str">
        <f>" - "&amp;Dados!B26</f>
        <v> - Proposta válida por 60 (sessenta) dias</v>
      </c>
      <c r="B23" s="71"/>
      <c r="C23" s="71"/>
      <c r="D23" s="71"/>
      <c r="E23" s="71"/>
      <c r="F23" s="71"/>
      <c r="G23" s="71"/>
      <c r="H23" s="49"/>
      <c r="L23" s="43"/>
    </row>
    <row r="24" ht="12.75">
      <c r="H24" s="52"/>
    </row>
    <row r="25" ht="12.75">
      <c r="H25" s="52"/>
    </row>
    <row r="26" ht="12.75">
      <c r="H26" s="52"/>
    </row>
    <row r="27" ht="12.75">
      <c r="H27" s="52"/>
    </row>
    <row r="28" ht="12.75">
      <c r="H28" s="52"/>
    </row>
    <row r="29" ht="12.75">
      <c r="H29" s="52"/>
    </row>
    <row r="30" spans="2:7" ht="12.75" customHeight="1">
      <c r="B30" s="1"/>
      <c r="D30" s="1"/>
      <c r="G30" s="1"/>
    </row>
    <row r="31" spans="2:7" ht="12.75">
      <c r="B31" s="1"/>
      <c r="D31" s="1"/>
      <c r="G31" s="1"/>
    </row>
    <row r="32" spans="2:7" ht="12.75">
      <c r="B32" s="1"/>
      <c r="D32" s="1"/>
      <c r="G32" s="1"/>
    </row>
    <row r="33" spans="2:7" ht="12.75">
      <c r="B33" s="1"/>
      <c r="D33" s="1"/>
      <c r="G33" s="1"/>
    </row>
    <row r="34" spans="2:7" ht="12.75">
      <c r="B34" s="1"/>
      <c r="D34" s="1"/>
      <c r="G34" s="1"/>
    </row>
  </sheetData>
  <sheetProtection/>
  <autoFilter ref="A11:G23"/>
  <mergeCells count="15">
    <mergeCell ref="C6:D6"/>
    <mergeCell ref="E6:F6"/>
    <mergeCell ref="A2:G2"/>
    <mergeCell ref="A3:G3"/>
    <mergeCell ref="A4:G4"/>
    <mergeCell ref="A5:G5"/>
    <mergeCell ref="A20:G20"/>
    <mergeCell ref="A21:G21"/>
    <mergeCell ref="A22:G22"/>
    <mergeCell ref="B8:G8"/>
    <mergeCell ref="A23:G23"/>
    <mergeCell ref="B9:G9"/>
    <mergeCell ref="F18:G18"/>
    <mergeCell ref="F19:G19"/>
    <mergeCell ref="D10:G10"/>
  </mergeCells>
  <conditionalFormatting sqref="F18">
    <cfRule type="expression" priority="2" dxfId="12" stopIfTrue="1">
      <formula>IF($J18="Empate",IF(H18=1,TRUE(),FALSE()),FALSE())</formula>
    </cfRule>
    <cfRule type="expression" priority="3" dxfId="13" stopIfTrue="1">
      <formula>IF(H18="&gt;",FALSE(),IF(H18&gt;0,TRUE(),FALSE()))</formula>
    </cfRule>
    <cfRule type="expression" priority="4" dxfId="1" stopIfTrue="1">
      <formula>IF(H18="&gt;",TRUE(),FALSE())</formula>
    </cfRule>
  </conditionalFormatting>
  <conditionalFormatting sqref="F19">
    <cfRule type="expression" priority="5" dxfId="9" stopIfTrue="1">
      <formula>IF($J18="OK",IF(H18=1,TRUE(),FALSE()),FALSE())</formula>
    </cfRule>
    <cfRule type="expression" priority="6" dxfId="14" stopIfTrue="1">
      <formula>IF($J18="Empate",IF(H18=1,TRUE(),FALSE()),FALSE())</formula>
    </cfRule>
    <cfRule type="expression" priority="7" dxfId="7" stopIfTrue="1">
      <formula>IF($J18="Empate",IF(H18=2,TRUE(),FALSE()),FALSE())</formula>
    </cfRule>
  </conditionalFormatting>
  <conditionalFormatting sqref="D13:D17">
    <cfRule type="expression" priority="13" dxfId="6" stopIfTrue="1">
      <formula>$A13</formula>
    </cfRule>
  </conditionalFormatting>
  <conditionalFormatting sqref="B10">
    <cfRule type="cellIs" priority="9" dxfId="2" operator="equal" stopIfTrue="1">
      <formula>$G$1</formula>
    </cfRule>
  </conditionalFormatting>
  <conditionalFormatting sqref="B8:G9">
    <cfRule type="cellIs" priority="10" dxfId="2" operator="equal" stopIfTrue="1">
      <formula>$J$1</formula>
    </cfRule>
  </conditionalFormatting>
  <conditionalFormatting sqref="B13:B17">
    <cfRule type="expression" priority="11" dxfId="3" stopIfTrue="1">
      <formula>IF(#REF!=1,IF(#REF!=0,1,0),0)</formula>
    </cfRule>
  </conditionalFormatting>
  <conditionalFormatting sqref="D10:G10">
    <cfRule type="cellIs" priority="25" dxfId="2" operator="equal" stopIfTrue="1">
      <formula>$E$1</formula>
    </cfRule>
  </conditionalFormatting>
  <conditionalFormatting sqref="G13:G17">
    <cfRule type="expression" priority="26" dxfId="1" stopIfTrue="1">
      <formula>IF(ISTEXT(F13),FALSE(),IF(F13&gt;E13,TRUE(),FALSE()))</formula>
    </cfRule>
  </conditionalFormatting>
  <conditionalFormatting sqref="F13:F17">
    <cfRule type="cellIs" priority="1" dxfId="0" operator="equal" stopIfTrue="1">
      <formula>""</formula>
    </cfRule>
  </conditionalFormatting>
  <printOptions horizontalCentered="1"/>
  <pageMargins left="0.5118110236220472" right="0.31496062992125984" top="0.3937007874015748" bottom="1.0236220472440944" header="0.5118110236220472" footer="0.5511811023622047"/>
  <pageSetup fitToHeight="20" fitToWidth="1" horizontalDpi="600" verticalDpi="600" orientation="portrait" paperSize="9" scale="94" r:id="rId2"/>
  <headerFooter alignWithMargins="0">
    <oddHeader>&amp;R&amp;"Arial,Negrito"&amp;6Página &amp;P de &amp;N.</oddHeader>
    <oddFooter>&amp;C
____________________________________
Assinatura e Carimbo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:IV27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14.421875" style="0" customWidth="1"/>
    <col min="2" max="2" width="51.8515625" style="0" customWidth="1"/>
    <col min="3" max="3" width="37.140625" style="0" customWidth="1"/>
    <col min="4" max="5" width="27.140625" style="0" customWidth="1"/>
    <col min="6" max="7" width="20.421875" style="0" customWidth="1"/>
    <col min="8" max="9" width="19.28125" style="0" customWidth="1"/>
    <col min="10" max="13" width="14.57421875" style="0" customWidth="1"/>
    <col min="14" max="15" width="9.28125" style="0" customWidth="1"/>
  </cols>
  <sheetData>
    <row r="1" spans="1:7" ht="12.75">
      <c r="A1" s="17" t="s">
        <v>9</v>
      </c>
      <c r="B1" s="10" t="s">
        <v>47</v>
      </c>
      <c r="E1" s="4"/>
      <c r="F1" s="4"/>
      <c r="G1" s="4"/>
    </row>
    <row r="2" spans="1:7" ht="12.75">
      <c r="A2" s="17" t="s">
        <v>10</v>
      </c>
      <c r="B2" s="5" t="s">
        <v>48</v>
      </c>
      <c r="E2" s="4"/>
      <c r="F2" s="4"/>
      <c r="G2" s="4"/>
    </row>
    <row r="3" spans="1:7" ht="12.75">
      <c r="A3" s="17" t="s">
        <v>11</v>
      </c>
      <c r="B3" s="5" t="s">
        <v>49</v>
      </c>
      <c r="C3" s="5"/>
      <c r="E3" s="4"/>
      <c r="F3" s="4"/>
      <c r="G3" s="4"/>
    </row>
    <row r="4" spans="1:7" ht="12.75">
      <c r="A4" s="17" t="s">
        <v>12</v>
      </c>
      <c r="B4" s="10" t="s">
        <v>57</v>
      </c>
      <c r="C4" s="5"/>
      <c r="E4" s="4"/>
      <c r="F4" s="4"/>
      <c r="G4" s="4"/>
    </row>
    <row r="5" spans="1:7" ht="12.75">
      <c r="A5" s="17" t="s">
        <v>13</v>
      </c>
      <c r="B5" s="10" t="s">
        <v>36</v>
      </c>
      <c r="C5" s="5"/>
      <c r="E5" s="4"/>
      <c r="F5" s="4"/>
      <c r="G5" s="4"/>
    </row>
    <row r="6" spans="1:7" ht="12.75">
      <c r="A6" s="17" t="s">
        <v>35</v>
      </c>
      <c r="B6" s="13" t="s">
        <v>37</v>
      </c>
      <c r="C6" s="5"/>
      <c r="E6" s="4"/>
      <c r="F6" s="4"/>
      <c r="G6" s="4"/>
    </row>
    <row r="7" spans="1:7" ht="12.75">
      <c r="A7" s="17" t="s">
        <v>14</v>
      </c>
      <c r="B7" s="5" t="s">
        <v>30</v>
      </c>
      <c r="C7" s="5"/>
      <c r="E7" s="4"/>
      <c r="F7" s="4"/>
      <c r="G7" s="4"/>
    </row>
    <row r="8" spans="1:7" ht="12.75">
      <c r="A8" s="26" t="s">
        <v>23</v>
      </c>
      <c r="B8" s="55">
        <v>143533.34</v>
      </c>
      <c r="C8" s="5"/>
      <c r="E8" s="4"/>
      <c r="F8" s="4"/>
      <c r="G8" s="4"/>
    </row>
    <row r="9" spans="1:7" ht="12.75">
      <c r="A9" s="18" t="s">
        <v>0</v>
      </c>
      <c r="E9" s="4"/>
      <c r="F9" s="4"/>
      <c r="G9" s="4"/>
    </row>
    <row r="10" spans="1:7" ht="12.75">
      <c r="A10" s="19" t="s">
        <v>2</v>
      </c>
      <c r="E10" s="4"/>
      <c r="F10" s="4"/>
      <c r="G10" s="4"/>
    </row>
    <row r="11" spans="1:7" ht="12.75">
      <c r="A11" s="20" t="s">
        <v>8</v>
      </c>
      <c r="E11" s="4"/>
      <c r="F11" s="4"/>
      <c r="G11" s="4"/>
    </row>
    <row r="12" spans="1:7" ht="12.75">
      <c r="A12" s="19" t="s">
        <v>20</v>
      </c>
      <c r="E12" s="4"/>
      <c r="F12" s="4"/>
      <c r="G12" s="4"/>
    </row>
    <row r="13" spans="1:7" ht="12.75">
      <c r="A13" s="19" t="s">
        <v>24</v>
      </c>
      <c r="E13" s="4"/>
      <c r="F13" s="4"/>
      <c r="G13" s="4"/>
    </row>
    <row r="14" spans="1:7" ht="12.75">
      <c r="A14" s="19" t="s">
        <v>32</v>
      </c>
      <c r="E14" s="4"/>
      <c r="F14" s="4"/>
      <c r="G14" s="4"/>
    </row>
    <row r="15" spans="1:7" ht="12.75">
      <c r="A15" s="19" t="s">
        <v>33</v>
      </c>
      <c r="E15" s="4"/>
      <c r="F15" s="4"/>
      <c r="G15" s="4"/>
    </row>
    <row r="16" spans="1:7" ht="12.75">
      <c r="A16" s="63" t="s">
        <v>34</v>
      </c>
      <c r="B16" s="25"/>
      <c r="E16" s="25"/>
      <c r="F16" s="4"/>
      <c r="G16" s="4"/>
    </row>
    <row r="17" spans="1:13" s="24" customFormat="1" ht="25.5">
      <c r="A17" s="23" t="s">
        <v>21</v>
      </c>
      <c r="B17" s="62" t="s">
        <v>38</v>
      </c>
      <c r="C17" s="62" t="s">
        <v>45</v>
      </c>
      <c r="D17" s="62" t="s">
        <v>46</v>
      </c>
      <c r="E17" s="68"/>
      <c r="F17" s="25"/>
      <c r="G17" s="25"/>
      <c r="H17" s="25"/>
      <c r="I17" s="25"/>
      <c r="J17" s="25"/>
      <c r="K17" s="25"/>
      <c r="L17" s="25"/>
      <c r="M17" s="25"/>
    </row>
    <row r="18" spans="1:256" s="24" customFormat="1" ht="25.5">
      <c r="A18" s="23" t="s">
        <v>22</v>
      </c>
      <c r="B18" s="62" t="s">
        <v>54</v>
      </c>
      <c r="C18" s="57" t="s">
        <v>56</v>
      </c>
      <c r="D18" s="57" t="s">
        <v>55</v>
      </c>
      <c r="E18" s="57"/>
      <c r="F18" s="57"/>
      <c r="G18" s="57"/>
      <c r="H18" s="25"/>
      <c r="I18" s="25"/>
      <c r="J18" s="25"/>
      <c r="K18" s="25"/>
      <c r="L18" s="25"/>
      <c r="M18" s="25"/>
      <c r="IV18" s="25"/>
    </row>
    <row r="19" spans="1:7" ht="12.75">
      <c r="A19" s="64"/>
      <c r="B19" s="62"/>
      <c r="E19" s="4"/>
      <c r="F19" s="25"/>
      <c r="G19" s="25"/>
    </row>
    <row r="20" spans="2:7" ht="12.75">
      <c r="B20" s="25"/>
      <c r="E20" s="61"/>
      <c r="F20" s="25"/>
      <c r="G20" s="25"/>
    </row>
    <row r="21" spans="5:7" ht="12.75">
      <c r="E21" s="61"/>
      <c r="F21" s="61"/>
      <c r="G21" s="61"/>
    </row>
    <row r="22" spans="5:7" ht="12.75">
      <c r="E22" s="61"/>
      <c r="F22" s="61"/>
      <c r="G22" s="61"/>
    </row>
    <row r="23" spans="1:7" ht="25.5">
      <c r="A23" s="21" t="s">
        <v>15</v>
      </c>
      <c r="B23" s="57" t="s">
        <v>52</v>
      </c>
      <c r="E23" s="4"/>
      <c r="F23" s="4"/>
      <c r="G23" s="61"/>
    </row>
    <row r="24" spans="1:7" ht="25.5">
      <c r="A24" s="21" t="s">
        <v>16</v>
      </c>
      <c r="B24" s="57" t="s">
        <v>53</v>
      </c>
      <c r="E24" s="70"/>
      <c r="F24" s="4"/>
      <c r="G24" s="61"/>
    </row>
    <row r="25" spans="1:7" ht="38.25">
      <c r="A25" s="21" t="s">
        <v>17</v>
      </c>
      <c r="B25" s="57" t="s">
        <v>50</v>
      </c>
      <c r="C25" s="9"/>
      <c r="E25" s="70"/>
      <c r="F25" s="4"/>
      <c r="G25" s="61"/>
    </row>
    <row r="26" spans="1:7" ht="25.5">
      <c r="A26" s="21" t="s">
        <v>18</v>
      </c>
      <c r="B26" s="22" t="s">
        <v>28</v>
      </c>
      <c r="E26" s="70"/>
      <c r="F26" s="4"/>
      <c r="G26" s="4"/>
    </row>
    <row r="27" spans="1:2" ht="25.5">
      <c r="A27" s="65" t="s">
        <v>31</v>
      </c>
      <c r="B27" s="69" t="s">
        <v>51</v>
      </c>
    </row>
  </sheetData>
  <sheetProtection/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Licitacao</dc:creator>
  <cp:keywords/>
  <dc:description>Versão: 2.0 - Incluída a planilha 'dados'.</dc:description>
  <cp:lastModifiedBy>PMS</cp:lastModifiedBy>
  <cp:lastPrinted>2022-02-24T19:31:51Z</cp:lastPrinted>
  <dcterms:created xsi:type="dcterms:W3CDTF">2006-04-18T17:38:46Z</dcterms:created>
  <dcterms:modified xsi:type="dcterms:W3CDTF">2022-02-24T19:31:52Z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tegido por senha">
    <vt:bool>true</vt:bool>
  </property>
</Properties>
</file>