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Preços'!$B$11:$H$33</definedName>
    <definedName name="_xlfn.BAHTTEXT" hidden="1">#NAME?</definedName>
    <definedName name="_xlnm.Print_Titles" localSheetId="0">'Quadro de Preços'!$1:$12</definedName>
  </definedNames>
  <calcPr fullCalcOnLoad="1"/>
</workbook>
</file>

<file path=xl/comments1.xml><?xml version="1.0" encoding="utf-8"?>
<comments xmlns="http://schemas.openxmlformats.org/spreadsheetml/2006/main">
  <authors>
    <author>Licitacao</author>
  </authors>
  <commentList>
    <comment ref="I1" authorId="0">
      <text>
        <r>
          <rPr>
            <b/>
            <sz val="8"/>
            <rFont val="Tahoma"/>
            <family val="2"/>
          </rPr>
          <t>Instruções:</t>
        </r>
        <r>
          <rPr>
            <sz val="8"/>
            <rFont val="Tahoma"/>
            <family val="2"/>
          </rPr>
          <t xml:space="preserve">
Este comentário não será impresso.
Deverão ser preenchidos todos os campos em amarelo, colocando "NC" nos itens não cotados. Os valores totais serão preenchidos automaticamente.
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Valor Unitário Máximo:
</t>
        </r>
        <r>
          <rPr>
            <sz val="8"/>
            <rFont val="Tahoma"/>
            <family val="2"/>
          </rPr>
          <t xml:space="preserve">Se o VALOR UNITÁRIO PROPOSTO informado for maior que o VALOR UNITÁRIO MÁXIMO, aparecerá a palavra "ACIMA" no VALOR TOTAL. Neste caso, informe um valor igual ou menor que o VALOR UNITÁRIO MÁXIMO ou informe NC (Item Não Cotado) no campo VALOR UNITÁRIO PROPOSTO. 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<sst xmlns="http://schemas.openxmlformats.org/spreadsheetml/2006/main" count="81" uniqueCount="67">
  <si>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</si>
  <si>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</si>
  <si>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</si>
  <si>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</si>
  <si>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</si>
  <si>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</si>
  <si>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</si>
  <si>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</si>
  <si>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</si>
  <si>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</si>
  <si>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</si>
  <si>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</si>
  <si>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</si>
  <si>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</si>
  <si>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</si>
  <si>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</si>
  <si>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</si>
  <si>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</si>
  <si>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</si>
  <si>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</si>
  <si>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</si>
  <si>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</si>
  <si>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</si>
  <si>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</si>
  <si>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</si>
  <si>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</si>
  <si>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</si>
  <si>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</si>
  <si>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</si>
  <si>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</si>
  <si>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Publicação:</t>
  </si>
  <si>
    <t>Prazo:</t>
  </si>
  <si>
    <t>Sec. Saúde</t>
  </si>
  <si>
    <t>LOTE</t>
  </si>
  <si>
    <t>MENOR PREÇO POR LOTE</t>
  </si>
  <si>
    <t>Prazo de Vigência da Ata: A contar da sua assinatura para um período de 12 meses.</t>
  </si>
  <si>
    <t>Detergente líquido concentrado indicado p/ uso automático, eficiente na remoção de óleos, gorduras e sangue, composto por linear alquil benzeno sulfônico, polioxietilenononilfenil éter, sequestrantes, complexantes, alcalinizantes, coadjuvante, branqueadores ópticos, conservante e veículo aquoso. Densidade 1,070 ± 0,050; dosagem de 2,0 a 8 ml/kg de roupa. Apresentação em balde de 20 litros. Produto registrado e ou notificado junto a Agência Nacional de Vigilância Sanitária (ANVISA/MS), laudo técnico do produto e certificação ISO9001:2008 do fabricante.</t>
  </si>
  <si>
    <t>BLD</t>
  </si>
  <si>
    <t>Aditivo alcalino líquido com formulação equilibrada e concentrada; composto por hidrato de sódio, agentes alcalinizantes, dispersantes e sequestrante em veículo aquoso, incolor. Densidade  1,25 ± 0,03; dosagem de 1,0 a  8 ml/kg de roupa. Apresentação em balde de 20 litros. Produto registrado e ou notificado junto a Agência Nacional de Vigilância Sanitária (ANVISA/MS), laudo técnico do produto e certificação ISO9001:2008 do fabricante.</t>
  </si>
  <si>
    <t>BOMB</t>
  </si>
  <si>
    <t>Acidulante neutralizador de resíduos de alvejantes químicos, oxidantes e alcalinos, líquido, composto de pirossulfito de sódio, agentes redutores e sequestrantes. Densidade ± 1,130 ± 0,02; ph (solução aquosa 1 %) 4,0 a ± 0,5; Dosagem de ± 0,5 a 3,0  ml/kg de roupa. Apresentação em balde de 20 litros. Produto registrado e ou notificado junto a Agência Nacional de Vigilância Sanitária (ANVISA/MS), laudo técnico do produto e certificação ISO9001:2008 do fabricante.</t>
  </si>
  <si>
    <t>Detergente desincrustante alcalino com ação descarbonizante para limpeza pesada de fornos, fogões e demais equipamentos da área de cocção,podendo ser usado a frio. princípio ativo: hidrato de sódio à base de hidrato de sódio pH (sol.1%) 12,0 (± 1,0), nível de espuma (sol. 1%) baixo, odor característico e ação a frio. Apresentação em galão com 5 litros. Produto registrado e ou notificado junto a Agência Nacional de Vigilância Sanitária (ANVISA/MS), laudo técnico do produto e certificação ISO 9001:2008 do fabricante</t>
  </si>
  <si>
    <t>Detergente neutro concentrado indicado na limpeza manual de louças, alto rendimento, até 1:140, pH(sol. 1%) 7,0 (± 0,5), pH (100%) 7,25 (± 0,25) e densidade a 30ºC(g/ml) 1,020 (± 0,005). Apresentação em bombona com 05 litros. Produto registrado e ou notificado junto a Agência Nacional de Vigilância Sanitária (ANVISA/MS), laudo técnico do produto e certificação ISO9001:2008 do fabricante</t>
  </si>
  <si>
    <t>Detergente desengordurante alcalino, teor de ativo 5,5 (± 0,5); líquido viscoso amarelo, pH (1%) 12,0 (± 1,0); diluição de até 1:125. Apresentação em galão com 05 litros. Produto registrado e ou notificado junto a Agência Nacional de Vigilância Sanitária (ANVISA/MS), laudo técnico do produto e certificação ISO9001:2008 do fabricante</t>
  </si>
  <si>
    <t>GAL</t>
  </si>
  <si>
    <t>Desinfetante hospitalar de superfícies fixas de uso profissional, a base de  hipoclorito de Sódio de  1% a 1,3%.; pH(100%) 12,0 (±1,0); estabilizado, destinado a uso profissional em ambiente hospitalar. Apresentação em bombona com 05 litros; Produto registrado e ou notificado junto a Agência Nacional de Vigilância Sanitária (ANVISA/MS), laudo técnico do produto e certificação ISO9001:2008 do fabricante</t>
  </si>
  <si>
    <t>Desinfetante hospitalar de superfícies fixas de uso profissional, a base de  hipoclorito de Sódio de  2% a 2,3%.; pH(100%) 12,5 (±0,5); estabilizado, destinado a uso profissional em ambiente hospitalar. Apresentação em bombona com 05 litros. Produto registrado e ou notificado junto a Agência Nacional de Vigilância Sanitária (ANVISA/MS), laudo técnico do produto e certificação ISO9001:2008 do fabricante</t>
  </si>
  <si>
    <t>Desinfetante hospitalar de superfícies fixas de uso profissional, com dupla ação de desinfecção e limpeza; odor característico a base de Cloreto de Aquil Dimetil Benzil amônio, Cloreto de Didecil Dimetil Amônio; com princípio ativo a 8,20%; pH 10,5(±0,5); tensoativos não iônicos; com diluição para desinfecção de 1 (uma) parte do produto para 150 partes de solução; Apresentação em bombona com 05 litros. Produto registrado e ou notificado junto a Agência Nacional de Vigilância Sanitária (ANVISA/MS), laudo técnico do produto e certificação ISO9001:2008 do fabricante</t>
  </si>
  <si>
    <t>FRA</t>
  </si>
  <si>
    <t>Sabonete liquido aromatizado refil 800ml para uso em dispenser saboneteira. Acondicionado em bolsa plástica rígida (refil) que contenha sistema de encaixe seguro e resistente, e que quando acionado o dispenser a dosagem seja dispensada corretamente até o fim da quantidade do sabão liquido neutro, sem vazar ou entortar o encaixe da bolsa, acionamento da alavanca. Embalagem que contenha dados de identificação, procedência, lote e validade em consônancia com as normas técnicas da vigilância</t>
  </si>
  <si>
    <t>Limpador Multiuso de uso profissional com poder desengraxante de uso institucional, incolor, com odor cítrico, pH (sol. 100%) 8,25( ±0,25), composto de dietileno glicol mononutil éter, tensoativo não iônico, agente de controle de pH, essência e veículo. Com diluição mínima de 1(uma) parte do produto para 5(cinco) partes de solução.  Apresentação em bombona com 05 litros. Produto registrado e ou notificado junto a Agência Nacional de Vigilância Sanitária (ANVISA/MS), laudo técnico do produto e certificação ISSO 9001:2008 do fabricante</t>
  </si>
  <si>
    <t>Detergente perfumado para pisos de uso geral, uso profissional, biodegradável, de uso profissional a base de linear alquil benzeno sulfônico, tensoativo não iônico, hidrótopo, coadjuvante, sequestrante, conservante, corante, essência, agente de controle de pH e veículo; fragrância lavanda ou floral; com alto teor de espuma, pH(100%) 7,8 - 8,3; diluição máxima de até 1 (uma) parte do produto para 130(cento e trinta) partes de solução. Apresentação em bombona com 05 litros. Produto registrado e ou notificado junto a Agência Nacional de Vigilância Sanitária (ANVISA/MS), laudo técnico do produto e certificação ISO9001:2008 do fabricante</t>
  </si>
  <si>
    <t>EVENTUAL AQUISIÇÃO DE SANEANTES HOSPITALARES - SRP</t>
  </si>
  <si>
    <t>Os itens deverão ser entregues no Setor de Almoxarifado, endereço: Rua Dr. Carolino Ribeiro de Moura, centro, Sumidouro – RJ no horário das 09h00min às 12h00min horas e de 14h00min as 17h00min horas. Sendo o frete, carga e descarga por conta do fornecedor até o local indicado.</t>
  </si>
  <si>
    <t>Desinfetante e alvejante líquido concentrado, desenvolvido para remoção de manchas de sangue, fezes, medicamento, óleos e alvejamento, composto por hipoclorito de sódio e estabilizantes. Principio ativo: hipoclorito de sódio. Densidade de 1,200  ± 0,050; pH 12,5 ± 0,5 teor ativo de cloro de no mínimo  10%(p/v), dosagem de 3 a 14 ml/kg de roupa, temperatura máxima ± 50ºc. Apresentação em bombonas com 20 litros. Produto registrado e ou notificado junto a Agência Nacional de Vigilância Sanitária (ANVISA/MS), laudo técnico do produto e certificação ISO9001:2008 do fabricante.</t>
  </si>
  <si>
    <t>Amaciante concentrado líquido, composto por matéria ativa catiônica, coadjuvante, conservantes, essência e corante; densidade  0,960 ± 0,020; pH(100%) 5,0  ± 0, 5; viscosidade &gt;30"; aroma floral; dosagem de 2 a 8 ml/kg de roupa. Apresentação em balde de 20 litros. Produto registrado e ou notificado junto a Agência Nacional de Vigilância Sanitária (ANVISA/MS), laudo técnico do produto e certificação ISO9001:2008 do fabricante.</t>
  </si>
  <si>
    <t>PREGÃO PRESENCIAL Nº 028/2022</t>
  </si>
  <si>
    <t>PROCESSO ADMINISTRATIVO N° 2897/2021 de 27/09/2021</t>
  </si>
  <si>
    <t>Homologação: __/__/2022</t>
  </si>
  <si>
    <t>Previsão Publicação: __/__/2022</t>
  </si>
  <si>
    <t>Representante:</t>
  </si>
  <si>
    <t>CPF:</t>
  </si>
  <si>
    <t>Enquadramento:</t>
  </si>
  <si>
    <t>O objeto do presente termo de referência será recebido em remessa única, de acordo com cada empenho emitido em favor do licitante(s) vencedor(es), com prazo de entrega não superior a 15 (quinze) dias corridos após recebimento da nota de empenho.</t>
  </si>
  <si>
    <t>O pagamento do objeto de que trata o PREGÃO PRESENCIAL 028/2022, e consequente contrato serão efetuados pela Tesouraria da Secretaria Municipal de Saúde de Sumidouro;</t>
  </si>
  <si>
    <t>Álcool antisseptico a 70% - Álcool gel a 70%, álcool etílico, Hidratado à base de gel, transparente, Inodoro, isento de material em suspensão, Que não deixe resíduos aderentes nas Mãos, com intervalo de 68% a 72% pp. Acondicionado em bolsa plástica rígida, (refil) que contenha sistema de encaixe, Seguro e resistente, e que quando, Acionado o dispenser a dosagem seja Dispensada corretamente até o fim da Quantidade do álcool gel sem vazar ou Entortar o encaixe da bolsa, contendo de 720 a 1000ml ou gramas, lacrada, Compatível com dispensador que libere Aproximadamente 1ml por acionamento Da alavanca. Embalagem que contenha Dados de identificação, procedência, lote E validade, conforme rdc 184 de 22/10/2001</t>
  </si>
  <si>
    <t>Abertura das Propostas: 21/03/2022, às 10:00hs</t>
  </si>
</sst>
</file>

<file path=xl/styles.xml><?xml version="1.0" encoding="utf-8"?>
<styleSheet xmlns="http://schemas.openxmlformats.org/spreadsheetml/2006/main">
  <numFmts count="6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#,#00"/>
    <numFmt numFmtId="189" formatCode="&quot;R$ &quot;#,##0.00"/>
    <numFmt numFmtId="190" formatCode="00"/>
    <numFmt numFmtId="191" formatCode="#,#00.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[$-416]dddd\,\ d&quot; de &quot;mmmm&quot; de &quot;yyyy"/>
    <numFmt numFmtId="197" formatCode="[$-416]mmmm\-yy;@"/>
    <numFmt numFmtId="198" formatCode="mm/yyyy"/>
    <numFmt numFmtId="199" formatCode="_(* #,##0.0_);_(* \(#,##0.0\);_(* &quot;-&quot;??_);_(@_)"/>
    <numFmt numFmtId="200" formatCode="_(* #,##0_);_(* \(#,##0\);_(* &quot;-&quot;??_);_(@_)"/>
    <numFmt numFmtId="201" formatCode="_(&quot;R$ &quot;* #,##0.000_);_(&quot;R$ &quot;* \(#,##0.000\);_(&quot;R$ &quot;* &quot;-&quot;??_);_(@_)"/>
    <numFmt numFmtId="202" formatCode="_(&quot;R$ &quot;* #,##0.0000_);_(&quot;R$ &quot;* \(#,##0.0000\);_(&quot;R$ &quot;* &quot;-&quot;??_);_(@_)"/>
    <numFmt numFmtId="203" formatCode="_(* #,##0.0000_);_(* \(#,##0.0000\);_(* &quot;-&quot;????_);_(@_)"/>
    <numFmt numFmtId="204" formatCode="_(&quot;R$ &quot;* #,##0.0000_);_(&quot;R$ &quot;* \(#,##0.0000\)_._._.;_(&quot;R$ &quot;* &quot;-&quot;??_);_(@_)"/>
    <numFmt numFmtId="205" formatCode="_(&quot;R$ &quot;* #,##0.0000_);_(&quot;R$ &quot;* \(#,##0.0000\)\.;_(&quot;R$ &quot;* &quot;-&quot;??_);_(@_)"/>
    <numFmt numFmtId="206" formatCode="_(&quot;R$ &quot;* #,##0.0000&quot;...&quot;_);_(&quot;R$ &quot;* \(#,##0.0000\)\.;_(&quot;R$ &quot;* &quot;-&quot;??_);_(@_)"/>
    <numFmt numFmtId="207" formatCode="_(&quot;R$ &quot;* #,##0.00000&quot;...&quot;_);_(&quot;R$ &quot;* \(#,##0.00000\)\.;_(&quot;R$ &quot;* &quot;-&quot;??_);_(@_)"/>
    <numFmt numFmtId="208" formatCode="_(&quot;R$ &quot;* #,##0.000&quot;...&quot;_);_(&quot;R$ &quot;* \(#,##0.000\)\.;_(&quot;R$ &quot;* &quot;-&quot;??_);_(@_)"/>
    <numFmt numFmtId="209" formatCode="00,000,000,_/000,0\-00"/>
    <numFmt numFmtId="210" formatCode="00,000,000,&quot;/&quot;000,0&quot;-&quot;00"/>
    <numFmt numFmtId="211" formatCode="#,#00.0"/>
    <numFmt numFmtId="212" formatCode="#,#00.000"/>
    <numFmt numFmtId="213" formatCode="00&quot;.&quot;000&quot;.&quot;000&quot;/&quot;0000&quot;-&quot;00"/>
    <numFmt numFmtId="214" formatCode="#,##0.00#"/>
    <numFmt numFmtId="215" formatCode="#,##0.00##"/>
    <numFmt numFmtId="216" formatCode="0.00#"/>
    <numFmt numFmtId="217" formatCode="_(&quot;R$&quot;* #,##0.00_);_(&quot;R$&quot;* \(#,##0.00\);_(&quot;R$&quot;* \-??_);_(@_)"/>
    <numFmt numFmtId="218" formatCode="0.000"/>
    <numFmt numFmtId="219" formatCode="&quot;Ativado&quot;;&quot;Ativado&quot;;&quot;Desativado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6"/>
      <color indexed="62"/>
      <name val="Calibri"/>
      <family val="2"/>
    </font>
    <font>
      <sz val="6.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8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0" borderId="5" applyNumberFormat="0" applyAlignment="0" applyProtection="0"/>
    <xf numFmtId="175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9" fillId="0" borderId="0" xfId="0" applyNumberFormat="1" applyFont="1" applyBorder="1" applyAlignment="1" applyProtection="1">
      <alignment vertical="center" wrapText="1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6" fontId="5" fillId="0" borderId="0" xfId="0" applyNumberFormat="1" applyFont="1" applyBorder="1" applyAlignment="1" applyProtection="1">
      <alignment vertical="center"/>
      <protection hidden="1"/>
    </xf>
    <xf numFmtId="216" fontId="0" fillId="0" borderId="0" xfId="62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14" fontId="0" fillId="0" borderId="0" xfId="0" applyNumberFormat="1" applyFont="1" applyBorder="1" applyAlignment="1" applyProtection="1">
      <alignment horizontal="center" vertical="center" wrapText="1"/>
      <protection hidden="1"/>
    </xf>
    <xf numFmtId="214" fontId="5" fillId="0" borderId="0" xfId="0" applyNumberFormat="1" applyFont="1" applyBorder="1" applyAlignment="1" applyProtection="1">
      <alignment vertical="center"/>
      <protection hidden="1"/>
    </xf>
    <xf numFmtId="0" fontId="0" fillId="32" borderId="10" xfId="0" applyFill="1" applyBorder="1" applyAlignment="1">
      <alignment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/>
    </xf>
    <xf numFmtId="49" fontId="0" fillId="33" borderId="10" xfId="0" applyNumberFormat="1" applyFill="1" applyBorder="1" applyAlignment="1">
      <alignment/>
    </xf>
    <xf numFmtId="0" fontId="0" fillId="34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3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right"/>
      <protection hidden="1"/>
    </xf>
    <xf numFmtId="0" fontId="12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14" fontId="4" fillId="0" borderId="0" xfId="0" applyNumberFormat="1" applyFont="1" applyBorder="1" applyAlignment="1" applyProtection="1">
      <alignment horizontal="center" vertical="center"/>
      <protection hidden="1"/>
    </xf>
    <xf numFmtId="216" fontId="4" fillId="0" borderId="0" xfId="0" applyNumberFormat="1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>
      <alignment vertical="center" wrapText="1"/>
    </xf>
    <xf numFmtId="0" fontId="10" fillId="36" borderId="11" xfId="0" applyFont="1" applyFill="1" applyBorder="1" applyAlignment="1" applyProtection="1">
      <alignment horizontal="center" vertical="center" wrapText="1"/>
      <protection hidden="1"/>
    </xf>
    <xf numFmtId="190" fontId="9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214" fontId="10" fillId="0" borderId="11" xfId="62" applyNumberFormat="1" applyFont="1" applyFill="1" applyBorder="1" applyAlignment="1" applyProtection="1">
      <alignment horizontal="center" vertical="center" wrapText="1"/>
      <protection hidden="1"/>
    </xf>
    <xf numFmtId="190" fontId="12" fillId="0" borderId="0" xfId="0" applyNumberFormat="1" applyFont="1" applyBorder="1" applyAlignment="1" applyProtection="1">
      <alignment vertical="center" wrapText="1"/>
      <protection hidden="1"/>
    </xf>
    <xf numFmtId="0" fontId="9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2" fillId="0" borderId="0" xfId="0" applyNumberFormat="1" applyFont="1" applyBorder="1" applyAlignment="1" applyProtection="1">
      <alignment vertical="center" wrapText="1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12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62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9" fillId="0" borderId="0" xfId="0" applyNumberFormat="1" applyFont="1" applyBorder="1" applyAlignment="1" applyProtection="1">
      <alignment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49" fontId="15" fillId="0" borderId="0" xfId="0" applyNumberFormat="1" applyFont="1" applyBorder="1" applyAlignment="1" applyProtection="1">
      <alignment vertical="center" wrapText="1"/>
      <protection hidden="1"/>
    </xf>
    <xf numFmtId="49" fontId="14" fillId="0" borderId="0" xfId="0" applyNumberFormat="1" applyFont="1" applyBorder="1" applyAlignment="1" applyProtection="1">
      <alignment horizontal="left" vertical="center" wrapText="1"/>
      <protection hidden="1"/>
    </xf>
    <xf numFmtId="49" fontId="16" fillId="0" borderId="0" xfId="0" applyNumberFormat="1" applyFont="1" applyBorder="1" applyAlignment="1" applyProtection="1">
      <alignment vertical="center" wrapText="1"/>
      <protection hidden="1"/>
    </xf>
    <xf numFmtId="214" fontId="10" fillId="36" borderId="11" xfId="0" applyNumberFormat="1" applyFont="1" applyFill="1" applyBorder="1" applyAlignment="1" applyProtection="1">
      <alignment horizontal="center" vertical="center" wrapText="1"/>
      <protection hidden="1"/>
    </xf>
    <xf numFmtId="214" fontId="12" fillId="0" borderId="0" xfId="0" applyNumberFormat="1" applyFont="1" applyBorder="1" applyAlignment="1" applyProtection="1">
      <alignment vertical="center" wrapText="1"/>
      <protection hidden="1"/>
    </xf>
    <xf numFmtId="214" fontId="10" fillId="0" borderId="11" xfId="0" applyNumberFormat="1" applyFont="1" applyBorder="1" applyAlignment="1">
      <alignment horizontal="center" vertical="center"/>
    </xf>
    <xf numFmtId="183" fontId="0" fillId="0" borderId="0" xfId="46" applyFont="1" applyFill="1" applyBorder="1" applyAlignment="1" applyProtection="1">
      <alignment horizontal="left"/>
      <protection/>
    </xf>
    <xf numFmtId="188" fontId="9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214" fontId="4" fillId="0" borderId="12" xfId="0" applyNumberFormat="1" applyFont="1" applyBorder="1" applyAlignment="1" applyProtection="1">
      <alignment horizontal="center" vertical="center"/>
      <protection hidden="1"/>
    </xf>
    <xf numFmtId="214" fontId="9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0" fillId="0" borderId="0" xfId="0" applyFill="1" applyBorder="1" applyAlignment="1">
      <alignment wrapText="1"/>
    </xf>
    <xf numFmtId="0" fontId="17" fillId="0" borderId="0" xfId="0" applyFont="1" applyAlignment="1">
      <alignment horizontal="justify"/>
    </xf>
    <xf numFmtId="0" fontId="10" fillId="0" borderId="0" xfId="0" applyFont="1" applyBorder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/>
      <protection hidden="1"/>
    </xf>
    <xf numFmtId="0" fontId="18" fillId="37" borderId="13" xfId="0" applyFont="1" applyFill="1" applyBorder="1" applyAlignment="1">
      <alignment/>
    </xf>
    <xf numFmtId="0" fontId="11" fillId="0" borderId="0" xfId="0" applyFont="1" applyAlignment="1" applyProtection="1">
      <alignment horizontal="left"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horizontal="left" vertical="center" wrapText="1"/>
      <protection hidden="1"/>
    </xf>
    <xf numFmtId="183" fontId="10" fillId="0" borderId="0" xfId="46" applyFont="1" applyBorder="1" applyAlignment="1" applyProtection="1">
      <alignment horizontal="center" vertical="center"/>
      <protection hidden="1"/>
    </xf>
    <xf numFmtId="214" fontId="11" fillId="33" borderId="14" xfId="0" applyNumberFormat="1" applyFont="1" applyFill="1" applyBorder="1" applyAlignment="1" applyProtection="1">
      <alignment horizontal="left" vertical="center" wrapText="1"/>
      <protection hidden="1"/>
    </xf>
    <xf numFmtId="214" fontId="11" fillId="33" borderId="15" xfId="0" applyNumberFormat="1" applyFont="1" applyFill="1" applyBorder="1" applyAlignment="1" applyProtection="1">
      <alignment horizontal="left" vertical="center" wrapText="1"/>
      <protection hidden="1"/>
    </xf>
    <xf numFmtId="0" fontId="10" fillId="0" borderId="16" xfId="0" applyFont="1" applyBorder="1" applyAlignment="1" applyProtection="1">
      <alignment horizontal="left"/>
      <protection hidden="1"/>
    </xf>
    <xf numFmtId="0" fontId="10" fillId="0" borderId="17" xfId="0" applyFont="1" applyBorder="1" applyAlignment="1" applyProtection="1">
      <alignment horizontal="left"/>
      <protection hidden="1"/>
    </xf>
    <xf numFmtId="176" fontId="3" fillId="33" borderId="18" xfId="62" applyNumberFormat="1" applyFont="1" applyFill="1" applyBorder="1" applyAlignment="1" applyProtection="1">
      <alignment horizontal="left" vertical="center" wrapText="1"/>
      <protection hidden="1"/>
    </xf>
    <xf numFmtId="176" fontId="3" fillId="33" borderId="19" xfId="62" applyNumberFormat="1" applyFont="1" applyFill="1" applyBorder="1" applyAlignment="1" applyProtection="1">
      <alignment horizontal="left" vertical="center" wrapText="1"/>
      <protection hidden="1"/>
    </xf>
    <xf numFmtId="190" fontId="9" fillId="0" borderId="20" xfId="0" applyNumberFormat="1" applyFont="1" applyBorder="1" applyAlignment="1">
      <alignment horizontal="center" vertical="center" wrapText="1"/>
    </xf>
    <xf numFmtId="190" fontId="9" fillId="0" borderId="21" xfId="0" applyNumberFormat="1" applyFont="1" applyBorder="1" applyAlignment="1">
      <alignment horizontal="center" vertical="center" wrapText="1"/>
    </xf>
    <xf numFmtId="190" fontId="9" fillId="0" borderId="22" xfId="0" applyNumberFormat="1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3"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26"/>
        </patternFill>
      </fill>
    </dxf>
    <dxf>
      <font>
        <b/>
        <i val="0"/>
        <color indexed="9"/>
      </font>
      <fill>
        <patternFill>
          <bgColor indexed="10"/>
        </patternFill>
      </fill>
    </dxf>
    <dxf/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0</xdr:row>
      <xdr:rowOff>28575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800100" y="28575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28575</xdr:colOff>
      <xdr:row>0</xdr:row>
      <xdr:rowOff>28575</xdr:rowOff>
    </xdr:from>
    <xdr:to>
      <xdr:col>1</xdr:col>
      <xdr:colOff>114300</xdr:colOff>
      <xdr:row>0</xdr:row>
      <xdr:rowOff>704850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0</xdr:row>
      <xdr:rowOff>285750</xdr:rowOff>
    </xdr:from>
    <xdr:to>
      <xdr:col>7</xdr:col>
      <xdr:colOff>647700</xdr:colOff>
      <xdr:row>3</xdr:row>
      <xdr:rowOff>76200</xdr:rowOff>
    </xdr:to>
    <xdr:grpSp>
      <xdr:nvGrpSpPr>
        <xdr:cNvPr id="3" name="Group 60"/>
        <xdr:cNvGrpSpPr>
          <a:grpSpLocks/>
        </xdr:cNvGrpSpPr>
      </xdr:nvGrpSpPr>
      <xdr:grpSpPr>
        <a:xfrm>
          <a:off x="5534025" y="285750"/>
          <a:ext cx="1790700" cy="857250"/>
          <a:chOff x="520" y="6"/>
          <a:chExt cx="188" cy="90"/>
        </a:xfrm>
        <a:solidFill>
          <a:srgbClr val="FFFFFF"/>
        </a:solidFill>
      </xdr:grpSpPr>
      <xdr:sp>
        <xdr:nvSpPr>
          <xdr:cNvPr id="4" name="Caixa de texto 2"/>
          <xdr:cNvSpPr txBox="1">
            <a:spLocks noChangeArrowheads="1"/>
          </xdr:cNvSpPr>
        </xdr:nvSpPr>
        <xdr:spPr>
          <a:xfrm>
            <a:off x="520" y="6"/>
            <a:ext cx="188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COMISSÃO PERMANENTE DE LICITAÇÕES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PROCESSO ________________________ 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RÚBRICA  ______________ FLS _______
</a:t>
            </a:r>
            <a:r>
              <a:rPr lang="en-US" cap="none" sz="65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5" name="Caixa de texto 3"/>
          <xdr:cNvSpPr txBox="1">
            <a:spLocks noChangeArrowheads="1"/>
          </xdr:cNvSpPr>
        </xdr:nvSpPr>
        <xdr:spPr>
          <a:xfrm>
            <a:off x="575" y="19"/>
            <a:ext cx="100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2897/21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N44"/>
  <sheetViews>
    <sheetView tabSelected="1" zoomScaleSheetLayoutView="100" zoomScalePageLayoutView="0" workbookViewId="0" topLeftCell="A1">
      <selection activeCell="G13" sqref="G13"/>
    </sheetView>
  </sheetViews>
  <sheetFormatPr defaultColWidth="9.140625" defaultRowHeight="12.75"/>
  <cols>
    <col min="1" max="1" width="9.140625" style="2" customWidth="1"/>
    <col min="2" max="2" width="4.57421875" style="1" customWidth="1"/>
    <col min="3" max="3" width="49.8515625" style="2" customWidth="1"/>
    <col min="4" max="4" width="8.28125" style="1" customWidth="1"/>
    <col min="5" max="5" width="8.00390625" style="27" customWidth="1"/>
    <col min="6" max="7" width="10.140625" style="15" customWidth="1"/>
    <col min="8" max="8" width="10.140625" style="13" customWidth="1"/>
    <col min="9" max="9" width="11.8515625" style="47" customWidth="1"/>
    <col min="10" max="10" width="11.57421875" style="2" customWidth="1"/>
    <col min="11" max="12" width="9.140625" style="2" customWidth="1"/>
    <col min="13" max="13" width="9.140625" style="42" customWidth="1"/>
    <col min="14" max="16" width="9.140625" style="2" customWidth="1"/>
    <col min="17" max="17" width="10.00390625" style="2" bestFit="1" customWidth="1"/>
    <col min="18" max="16384" width="9.140625" style="2" customWidth="1"/>
  </cols>
  <sheetData>
    <row r="1" ht="58.5" customHeight="1">
      <c r="I1" s="46"/>
    </row>
    <row r="2" spans="1:8" ht="12.75">
      <c r="A2" s="68" t="s">
        <v>19</v>
      </c>
      <c r="B2" s="68"/>
      <c r="C2" s="68"/>
      <c r="D2" s="68"/>
      <c r="E2" s="68"/>
      <c r="F2" s="68"/>
      <c r="G2" s="68"/>
      <c r="H2" s="68"/>
    </row>
    <row r="3" spans="1:8" ht="12.75">
      <c r="A3" s="64" t="str">
        <f>UPPER(Dados!B1&amp;"  -  "&amp;Dados!B4)</f>
        <v>PREGÃO PRESENCIAL Nº 028/2022  -  ABERTURA DAS PROPOSTAS: 21/03/2022, ÀS 10:00HS</v>
      </c>
      <c r="B3" s="61"/>
      <c r="C3" s="64"/>
      <c r="D3" s="61"/>
      <c r="E3" s="61"/>
      <c r="F3" s="61"/>
      <c r="G3" s="61"/>
      <c r="H3" s="61"/>
    </row>
    <row r="4" spans="1:8" ht="12.75" customHeight="1">
      <c r="A4" s="69" t="str">
        <f>Dados!B3</f>
        <v>EVENTUAL AQUISIÇÃO DE SANEANTES HOSPITALARES - SRP</v>
      </c>
      <c r="B4" s="69"/>
      <c r="C4" s="69"/>
      <c r="D4" s="69"/>
      <c r="E4" s="69"/>
      <c r="F4" s="69"/>
      <c r="G4" s="69"/>
      <c r="H4" s="69"/>
    </row>
    <row r="5" spans="1:8" ht="12.75">
      <c r="A5" s="68" t="str">
        <f>Dados!B2</f>
        <v>PROCESSO ADMINISTRATIVO N° 2897/2021 de 27/09/2021</v>
      </c>
      <c r="B5" s="68"/>
      <c r="C5" s="68"/>
      <c r="D5" s="68"/>
      <c r="E5" s="68"/>
      <c r="F5" s="68"/>
      <c r="G5" s="68"/>
      <c r="H5" s="68"/>
    </row>
    <row r="6" spans="1:8" ht="12.75">
      <c r="A6" s="64" t="str">
        <f>Dados!B7</f>
        <v>MENOR PREÇO POR LOTE</v>
      </c>
      <c r="B6" s="64"/>
      <c r="C6" s="61"/>
      <c r="D6" s="68" t="s">
        <v>29</v>
      </c>
      <c r="E6" s="68"/>
      <c r="F6" s="70">
        <f>Dados!B8</f>
        <v>230263.5</v>
      </c>
      <c r="G6" s="70"/>
      <c r="H6" s="61"/>
    </row>
    <row r="7" spans="2:8" ht="2.25" customHeight="1">
      <c r="B7" s="6"/>
      <c r="C7" s="6"/>
      <c r="D7" s="6"/>
      <c r="E7" s="28"/>
      <c r="F7" s="16"/>
      <c r="G7" s="16"/>
      <c r="H7" s="12"/>
    </row>
    <row r="8" spans="1:13" s="8" customFormat="1" ht="12" customHeight="1">
      <c r="A8" s="65" t="s">
        <v>0</v>
      </c>
      <c r="B8" s="73"/>
      <c r="C8" s="73"/>
      <c r="D8" s="73"/>
      <c r="E8" s="73"/>
      <c r="F8" s="73"/>
      <c r="G8" s="73"/>
      <c r="H8" s="73"/>
      <c r="I8" s="48"/>
      <c r="M8" s="41"/>
    </row>
    <row r="9" spans="1:14" s="8" customFormat="1" ht="12" customHeight="1">
      <c r="A9" s="65" t="s">
        <v>1</v>
      </c>
      <c r="B9" s="74"/>
      <c r="C9" s="74"/>
      <c r="D9" s="74"/>
      <c r="E9" s="74"/>
      <c r="F9" s="74"/>
      <c r="G9" s="74"/>
      <c r="H9" s="74"/>
      <c r="I9" s="48"/>
      <c r="M9" s="41"/>
      <c r="N9" s="41"/>
    </row>
    <row r="10" spans="1:13" s="8" customFormat="1" ht="12" customHeight="1">
      <c r="A10" s="65" t="s">
        <v>2</v>
      </c>
      <c r="B10" s="73"/>
      <c r="C10" s="73"/>
      <c r="D10" s="29" t="s">
        <v>8</v>
      </c>
      <c r="E10" s="73"/>
      <c r="F10" s="73"/>
      <c r="G10" s="73"/>
      <c r="H10" s="73"/>
      <c r="I10" s="48"/>
      <c r="M10" s="41"/>
    </row>
    <row r="11" spans="2:8" ht="4.5" customHeight="1">
      <c r="B11" s="3"/>
      <c r="C11" s="31"/>
      <c r="D11" s="31"/>
      <c r="E11" s="32"/>
      <c r="F11" s="59"/>
      <c r="G11" s="33"/>
      <c r="H11" s="34"/>
    </row>
    <row r="12" spans="1:13" s="8" customFormat="1" ht="22.5">
      <c r="A12" s="36" t="s">
        <v>33</v>
      </c>
      <c r="B12" s="36" t="s">
        <v>3</v>
      </c>
      <c r="C12" s="36" t="s">
        <v>4</v>
      </c>
      <c r="D12" s="36" t="s">
        <v>5</v>
      </c>
      <c r="E12" s="36" t="s">
        <v>6</v>
      </c>
      <c r="F12" s="53" t="s">
        <v>25</v>
      </c>
      <c r="G12" s="53" t="s">
        <v>26</v>
      </c>
      <c r="H12" s="36" t="s">
        <v>7</v>
      </c>
      <c r="I12" s="48"/>
      <c r="M12" s="41"/>
    </row>
    <row r="13" spans="1:13" s="8" customFormat="1" ht="101.25">
      <c r="A13" s="37">
        <v>1</v>
      </c>
      <c r="B13" s="37">
        <v>1</v>
      </c>
      <c r="C13" s="35" t="s">
        <v>41</v>
      </c>
      <c r="D13" s="38" t="s">
        <v>44</v>
      </c>
      <c r="E13" s="57">
        <v>50</v>
      </c>
      <c r="F13" s="60">
        <v>100</v>
      </c>
      <c r="G13" s="55"/>
      <c r="H13" s="39">
        <f aca="true" t="shared" si="0" ref="H13:H23">IF(G13="","",IF(ISTEXT(G13),"NC",G13*E13))</f>
      </c>
      <c r="I13" s="48"/>
      <c r="L13" s="7"/>
      <c r="M13" s="41"/>
    </row>
    <row r="14" spans="1:13" s="8" customFormat="1" ht="78.75">
      <c r="A14" s="37">
        <v>2</v>
      </c>
      <c r="B14" s="37">
        <v>1</v>
      </c>
      <c r="C14" s="35" t="s">
        <v>42</v>
      </c>
      <c r="D14" s="38" t="s">
        <v>39</v>
      </c>
      <c r="E14" s="57">
        <v>100</v>
      </c>
      <c r="F14" s="60">
        <v>94.02</v>
      </c>
      <c r="G14" s="55"/>
      <c r="H14" s="39">
        <f t="shared" si="0"/>
      </c>
      <c r="I14" s="48"/>
      <c r="L14" s="7"/>
      <c r="M14" s="41"/>
    </row>
    <row r="15" spans="1:13" s="8" customFormat="1" ht="67.5">
      <c r="A15" s="37">
        <v>3</v>
      </c>
      <c r="B15" s="37">
        <v>1</v>
      </c>
      <c r="C15" s="35" t="s">
        <v>43</v>
      </c>
      <c r="D15" s="38" t="s">
        <v>44</v>
      </c>
      <c r="E15" s="57">
        <v>50</v>
      </c>
      <c r="F15" s="60">
        <v>70</v>
      </c>
      <c r="G15" s="55"/>
      <c r="H15" s="39">
        <f t="shared" si="0"/>
      </c>
      <c r="I15" s="48"/>
      <c r="L15" s="7"/>
      <c r="M15" s="41"/>
    </row>
    <row r="16" spans="1:13" s="8" customFormat="1" ht="78.75">
      <c r="A16" s="37">
        <v>4</v>
      </c>
      <c r="B16" s="37">
        <v>1</v>
      </c>
      <c r="C16" s="35" t="s">
        <v>45</v>
      </c>
      <c r="D16" s="38" t="s">
        <v>39</v>
      </c>
      <c r="E16" s="57">
        <v>200</v>
      </c>
      <c r="F16" s="60">
        <v>24.08</v>
      </c>
      <c r="G16" s="55"/>
      <c r="H16" s="39">
        <f t="shared" si="0"/>
      </c>
      <c r="I16" s="48"/>
      <c r="L16" s="7"/>
      <c r="M16" s="41"/>
    </row>
    <row r="17" spans="1:13" s="8" customFormat="1" ht="78.75">
      <c r="A17" s="37">
        <v>5</v>
      </c>
      <c r="B17" s="37">
        <v>1</v>
      </c>
      <c r="C17" s="35" t="s">
        <v>46</v>
      </c>
      <c r="D17" s="38" t="s">
        <v>39</v>
      </c>
      <c r="E17" s="57">
        <v>200</v>
      </c>
      <c r="F17" s="60">
        <v>34.62</v>
      </c>
      <c r="G17" s="55"/>
      <c r="H17" s="39">
        <f t="shared" si="0"/>
      </c>
      <c r="I17" s="48"/>
      <c r="L17" s="7"/>
      <c r="M17" s="41"/>
    </row>
    <row r="18" spans="1:13" s="8" customFormat="1" ht="101.25">
      <c r="A18" s="37">
        <v>6</v>
      </c>
      <c r="B18" s="37">
        <v>1</v>
      </c>
      <c r="C18" s="35" t="s">
        <v>47</v>
      </c>
      <c r="D18" s="38" t="s">
        <v>39</v>
      </c>
      <c r="E18" s="57">
        <v>200</v>
      </c>
      <c r="F18" s="60">
        <v>70.25</v>
      </c>
      <c r="G18" s="55"/>
      <c r="H18" s="39">
        <f t="shared" si="0"/>
      </c>
      <c r="I18" s="48"/>
      <c r="L18" s="7"/>
      <c r="M18" s="41"/>
    </row>
    <row r="19" spans="1:13" s="8" customFormat="1" ht="135">
      <c r="A19" s="37">
        <v>7</v>
      </c>
      <c r="B19" s="37">
        <v>1</v>
      </c>
      <c r="C19" s="35" t="s">
        <v>65</v>
      </c>
      <c r="D19" s="38" t="s">
        <v>48</v>
      </c>
      <c r="E19" s="57">
        <v>300</v>
      </c>
      <c r="F19" s="60">
        <v>18.6</v>
      </c>
      <c r="G19" s="55"/>
      <c r="H19" s="39">
        <f t="shared" si="0"/>
      </c>
      <c r="I19" s="48"/>
      <c r="L19" s="7"/>
      <c r="M19" s="41"/>
    </row>
    <row r="20" spans="1:13" s="8" customFormat="1" ht="90">
      <c r="A20" s="37">
        <v>8</v>
      </c>
      <c r="B20" s="37">
        <v>1</v>
      </c>
      <c r="C20" s="35" t="s">
        <v>49</v>
      </c>
      <c r="D20" s="38" t="s">
        <v>48</v>
      </c>
      <c r="E20" s="57">
        <v>250</v>
      </c>
      <c r="F20" s="60">
        <v>10.65</v>
      </c>
      <c r="G20" s="55"/>
      <c r="H20" s="39">
        <f t="shared" si="0"/>
      </c>
      <c r="I20" s="48"/>
      <c r="L20" s="7"/>
      <c r="M20" s="41"/>
    </row>
    <row r="21" spans="1:13" s="8" customFormat="1" ht="101.25">
      <c r="A21" s="37">
        <v>9</v>
      </c>
      <c r="B21" s="37">
        <v>1</v>
      </c>
      <c r="C21" s="35" t="s">
        <v>50</v>
      </c>
      <c r="D21" s="38" t="s">
        <v>39</v>
      </c>
      <c r="E21" s="57">
        <v>200</v>
      </c>
      <c r="F21" s="60">
        <v>65.5</v>
      </c>
      <c r="G21" s="55"/>
      <c r="H21" s="39">
        <f t="shared" si="0"/>
      </c>
      <c r="I21" s="48"/>
      <c r="L21" s="7"/>
      <c r="M21" s="41"/>
    </row>
    <row r="22" spans="1:13" s="8" customFormat="1" ht="112.5">
      <c r="A22" s="37">
        <v>10</v>
      </c>
      <c r="B22" s="37">
        <v>1</v>
      </c>
      <c r="C22" s="35" t="s">
        <v>51</v>
      </c>
      <c r="D22" s="38" t="s">
        <v>39</v>
      </c>
      <c r="E22" s="57">
        <v>300</v>
      </c>
      <c r="F22" s="60">
        <v>54.07</v>
      </c>
      <c r="G22" s="55"/>
      <c r="H22" s="39">
        <f t="shared" si="0"/>
      </c>
      <c r="I22" s="48"/>
      <c r="L22" s="7"/>
      <c r="M22" s="41"/>
    </row>
    <row r="23" spans="1:13" s="8" customFormat="1" ht="101.25">
      <c r="A23" s="77">
        <v>11</v>
      </c>
      <c r="B23" s="37">
        <v>1</v>
      </c>
      <c r="C23" s="35" t="s">
        <v>36</v>
      </c>
      <c r="D23" s="38" t="s">
        <v>37</v>
      </c>
      <c r="E23" s="57">
        <v>80</v>
      </c>
      <c r="F23" s="60">
        <v>342</v>
      </c>
      <c r="G23" s="55"/>
      <c r="H23" s="39">
        <f t="shared" si="0"/>
      </c>
      <c r="I23" s="48"/>
      <c r="L23" s="7"/>
      <c r="M23" s="41"/>
    </row>
    <row r="24" spans="1:13" s="8" customFormat="1" ht="78.75">
      <c r="A24" s="78"/>
      <c r="B24" s="37">
        <v>2</v>
      </c>
      <c r="C24" s="35" t="s">
        <v>38</v>
      </c>
      <c r="D24" s="38" t="s">
        <v>39</v>
      </c>
      <c r="E24" s="57">
        <v>80</v>
      </c>
      <c r="F24" s="60">
        <v>407.25</v>
      </c>
      <c r="G24" s="55"/>
      <c r="H24" s="39">
        <f>IF(G24="","",IF(ISTEXT(G24),"NC",G24*E24))</f>
      </c>
      <c r="I24" s="48"/>
      <c r="L24" s="7"/>
      <c r="M24" s="41"/>
    </row>
    <row r="25" spans="1:13" s="8" customFormat="1" ht="101.25">
      <c r="A25" s="78"/>
      <c r="B25" s="37">
        <v>3</v>
      </c>
      <c r="C25" s="35" t="s">
        <v>54</v>
      </c>
      <c r="D25" s="38" t="s">
        <v>39</v>
      </c>
      <c r="E25" s="57">
        <v>80</v>
      </c>
      <c r="F25" s="60">
        <v>435.75</v>
      </c>
      <c r="G25" s="55"/>
      <c r="H25" s="39">
        <f>IF(G25="","",IF(ISTEXT(G25),"NC",G25*E25))</f>
      </c>
      <c r="I25" s="48"/>
      <c r="L25" s="7"/>
      <c r="M25" s="41"/>
    </row>
    <row r="26" spans="1:13" s="8" customFormat="1" ht="90">
      <c r="A26" s="78"/>
      <c r="B26" s="37">
        <v>4</v>
      </c>
      <c r="C26" s="35" t="s">
        <v>40</v>
      </c>
      <c r="D26" s="38" t="s">
        <v>39</v>
      </c>
      <c r="E26" s="57">
        <v>80</v>
      </c>
      <c r="F26" s="60">
        <v>465</v>
      </c>
      <c r="G26" s="55"/>
      <c r="H26" s="39">
        <f>IF(G26="","",IF(ISTEXT(G26),"NC",G26*E26))</f>
      </c>
      <c r="I26" s="48"/>
      <c r="L26" s="7"/>
      <c r="M26" s="41"/>
    </row>
    <row r="27" spans="1:13" s="8" customFormat="1" ht="78.75">
      <c r="A27" s="79"/>
      <c r="B27" s="37">
        <v>5</v>
      </c>
      <c r="C27" s="35" t="s">
        <v>55</v>
      </c>
      <c r="D27" s="38" t="s">
        <v>39</v>
      </c>
      <c r="E27" s="57">
        <v>80</v>
      </c>
      <c r="F27" s="60">
        <v>212.6</v>
      </c>
      <c r="G27" s="55"/>
      <c r="H27" s="39">
        <f>IF(G27="","",IF(ISTEXT(G27),"NC",G27*E27))</f>
      </c>
      <c r="I27" s="48"/>
      <c r="L27" s="7"/>
      <c r="M27" s="41"/>
    </row>
    <row r="28" spans="2:13" s="30" customFormat="1" ht="9">
      <c r="B28" s="40"/>
      <c r="F28" s="54"/>
      <c r="G28" s="71" t="s">
        <v>27</v>
      </c>
      <c r="H28" s="72"/>
      <c r="I28" s="49"/>
      <c r="M28" s="43"/>
    </row>
    <row r="29" spans="7:9" ht="14.25" customHeight="1">
      <c r="G29" s="75">
        <f>IF(SUM(H13:H27)=0,"",SUM(H13:H27))</f>
      </c>
      <c r="H29" s="76"/>
      <c r="I29" s="50"/>
    </row>
    <row r="30" spans="1:13" s="44" customFormat="1" ht="24" customHeight="1">
      <c r="A30" s="67" t="str">
        <f>" - "&amp;Dados!B23</f>
        <v> - O objeto do presente termo de referência será recebido em remessa única, de acordo com cada empenho emitido em favor do licitante(s) vencedor(es), com prazo de entrega não superior a 15 (quinze) dias corridos após recebimento da nota de empenho.</v>
      </c>
      <c r="B30" s="67"/>
      <c r="C30" s="67"/>
      <c r="D30" s="67"/>
      <c r="E30" s="67"/>
      <c r="F30" s="67"/>
      <c r="G30" s="67"/>
      <c r="H30" s="67"/>
      <c r="I30" s="51"/>
      <c r="M30" s="45"/>
    </row>
    <row r="31" spans="1:13" s="44" customFormat="1" ht="28.5" customHeight="1">
      <c r="A31" s="67" t="str">
        <f>" - "&amp;Dados!B24</f>
        <v> - Os itens deverão ser entregues no Setor de Almoxarifado, endereço: Rua Dr. Carolino Ribeiro de Moura, centro, Sumidouro – RJ no horário das 09h00min às 12h00min horas e de 14h00min as 17h00min horas. Sendo o frete, carga e descarga por conta do fornecedor até o local indicado.</v>
      </c>
      <c r="B31" s="67"/>
      <c r="C31" s="67"/>
      <c r="D31" s="67"/>
      <c r="E31" s="67"/>
      <c r="F31" s="67"/>
      <c r="G31" s="67"/>
      <c r="H31" s="67"/>
      <c r="I31" s="51"/>
      <c r="M31" s="45"/>
    </row>
    <row r="32" spans="1:13" s="44" customFormat="1" ht="9">
      <c r="A32" s="67" t="str">
        <f>" - "&amp;Dados!B25</f>
        <v> - O pagamento do objeto de que trata o PREGÃO PRESENCIAL 028/2022, e consequente contrato serão efetuados pela Tesouraria da Secretaria Municipal de Saúde de Sumidouro;</v>
      </c>
      <c r="B32" s="67"/>
      <c r="C32" s="67"/>
      <c r="D32" s="67"/>
      <c r="E32" s="67"/>
      <c r="F32" s="67"/>
      <c r="G32" s="67"/>
      <c r="H32" s="67"/>
      <c r="I32" s="51"/>
      <c r="M32" s="45"/>
    </row>
    <row r="33" spans="1:13" s="30" customFormat="1" ht="9" customHeight="1">
      <c r="A33" s="67" t="str">
        <f>" - "&amp;Dados!B26</f>
        <v> - Proposta válida por 60 (sessenta) dias</v>
      </c>
      <c r="B33" s="67"/>
      <c r="C33" s="67"/>
      <c r="D33" s="67"/>
      <c r="E33" s="67"/>
      <c r="F33" s="67"/>
      <c r="G33" s="67"/>
      <c r="H33" s="67"/>
      <c r="I33" s="49"/>
      <c r="M33" s="43"/>
    </row>
    <row r="34" ht="12.75">
      <c r="I34" s="52"/>
    </row>
    <row r="35" ht="12.75">
      <c r="I35" s="52"/>
    </row>
    <row r="36" ht="12.75">
      <c r="I36" s="52"/>
    </row>
    <row r="37" ht="12.75">
      <c r="I37" s="52"/>
    </row>
    <row r="38" ht="12.75">
      <c r="I38" s="52"/>
    </row>
    <row r="39" ht="12.75">
      <c r="I39" s="52"/>
    </row>
    <row r="40" spans="3:8" ht="12.75" customHeight="1">
      <c r="C40" s="1"/>
      <c r="E40" s="1"/>
      <c r="H40" s="1"/>
    </row>
    <row r="41" spans="3:8" ht="12.75">
      <c r="C41" s="1"/>
      <c r="E41" s="1"/>
      <c r="H41" s="1"/>
    </row>
    <row r="42" spans="3:8" ht="12.75">
      <c r="C42" s="1"/>
      <c r="E42" s="1"/>
      <c r="H42" s="1"/>
    </row>
    <row r="43" spans="3:8" ht="12.75">
      <c r="C43" s="1"/>
      <c r="E43" s="1"/>
      <c r="H43" s="1"/>
    </row>
    <row r="44" spans="3:8" ht="12.75">
      <c r="C44" s="1"/>
      <c r="E44" s="1"/>
      <c r="H44" s="1"/>
    </row>
  </sheetData>
  <sheetProtection/>
  <autoFilter ref="B11:H33"/>
  <mergeCells count="16">
    <mergeCell ref="B10:C10"/>
    <mergeCell ref="A31:H31"/>
    <mergeCell ref="G29:H29"/>
    <mergeCell ref="E10:H10"/>
    <mergeCell ref="A30:H30"/>
    <mergeCell ref="A23:A27"/>
    <mergeCell ref="A32:H32"/>
    <mergeCell ref="A33:H33"/>
    <mergeCell ref="A2:H2"/>
    <mergeCell ref="A4:H4"/>
    <mergeCell ref="D6:E6"/>
    <mergeCell ref="F6:G6"/>
    <mergeCell ref="A5:H5"/>
    <mergeCell ref="G28:H28"/>
    <mergeCell ref="B8:H8"/>
    <mergeCell ref="B9:H9"/>
  </mergeCells>
  <conditionalFormatting sqref="G28">
    <cfRule type="expression" priority="1" dxfId="10" stopIfTrue="1">
      <formula>IF($K28="Empate",IF(I28=1,TRUE(),FALSE()),FALSE())</formula>
    </cfRule>
    <cfRule type="expression" priority="2" dxfId="11" stopIfTrue="1">
      <formula>IF(I28="&gt;",FALSE(),IF(I28&gt;0,TRUE(),FALSE()))</formula>
    </cfRule>
    <cfRule type="expression" priority="3" dxfId="3" stopIfTrue="1">
      <formula>IF(I28="&gt;",TRUE(),FALSE())</formula>
    </cfRule>
  </conditionalFormatting>
  <conditionalFormatting sqref="G29">
    <cfRule type="expression" priority="4" dxfId="7" stopIfTrue="1">
      <formula>IF($K28="OK",IF(I28=1,TRUE(),FALSE()),FALSE())</formula>
    </cfRule>
    <cfRule type="expression" priority="5" dxfId="12" stopIfTrue="1">
      <formula>IF($K28="Empate",IF(I28=1,TRUE(),FALSE()),FALSE())</formula>
    </cfRule>
    <cfRule type="expression" priority="6" dxfId="5" stopIfTrue="1">
      <formula>IF($K28="Empate",IF(I28=2,TRUE(),FALSE()),FALSE())</formula>
    </cfRule>
  </conditionalFormatting>
  <conditionalFormatting sqref="E13:E27">
    <cfRule type="expression" priority="12" dxfId="4" stopIfTrue="1">
      <formula>$B13</formula>
    </cfRule>
  </conditionalFormatting>
  <conditionalFormatting sqref="H13:H27">
    <cfRule type="expression" priority="25" dxfId="3" stopIfTrue="1">
      <formula>IF(ISTEXT(G13),FALSE(),IF(G13&gt;F13,TRUE(),FALSE()))</formula>
    </cfRule>
  </conditionalFormatting>
  <conditionalFormatting sqref="G13:G27">
    <cfRule type="cellIs" priority="11" dxfId="2" operator="equal" stopIfTrue="1">
      <formula>""</formula>
    </cfRule>
  </conditionalFormatting>
  <conditionalFormatting sqref="C13:C27">
    <cfRule type="expression" priority="10" dxfId="1" stopIfTrue="1">
      <formula>IF(#REF!=1,IF(#REF!=0,1,0),0)</formula>
    </cfRule>
  </conditionalFormatting>
  <conditionalFormatting sqref="E10:H10 B8:B9 C8:H8 B10:C10">
    <cfRule type="cellIs" priority="24" dxfId="0" operator="equal" stopIfTrue="1">
      <formula>$F$1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horizontalDpi="600" verticalDpi="600" orientation="portrait" paperSize="9" scale="75" r:id="rId4"/>
  <headerFooter alignWithMargins="0">
    <oddHeader>&amp;R&amp;"Arial,Negrito"&amp;6Página &amp;P de &amp;N.</oddHeader>
    <oddFooter>&amp;C
____________________________________
Assinatura e Carimbo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7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4.28125" style="0" customWidth="1"/>
    <col min="2" max="2" width="51.8515625" style="0" customWidth="1"/>
    <col min="3" max="4" width="27.140625" style="0" customWidth="1"/>
    <col min="5" max="7" width="20.421875" style="0" customWidth="1"/>
    <col min="8" max="9" width="19.28125" style="0" customWidth="1"/>
    <col min="10" max="13" width="14.57421875" style="0" customWidth="1"/>
    <col min="14" max="15" width="9.28125" style="0" customWidth="1"/>
  </cols>
  <sheetData>
    <row r="1" spans="1:7" ht="12.75">
      <c r="A1" s="17" t="s">
        <v>9</v>
      </c>
      <c r="B1" s="9" t="s">
        <v>56</v>
      </c>
      <c r="E1" s="4"/>
      <c r="F1" s="4"/>
      <c r="G1" s="4"/>
    </row>
    <row r="2" spans="1:7" ht="12.75">
      <c r="A2" s="17" t="s">
        <v>10</v>
      </c>
      <c r="B2" t="s">
        <v>57</v>
      </c>
      <c r="E2" s="4"/>
      <c r="F2" s="4"/>
      <c r="G2" s="4"/>
    </row>
    <row r="3" spans="1:7" ht="12.75">
      <c r="A3" s="17" t="s">
        <v>11</v>
      </c>
      <c r="B3" s="5" t="s">
        <v>52</v>
      </c>
      <c r="C3" s="5"/>
      <c r="E3" s="4"/>
      <c r="F3" s="4"/>
      <c r="G3" s="4"/>
    </row>
    <row r="4" spans="1:7" ht="12.75">
      <c r="A4" s="17" t="s">
        <v>12</v>
      </c>
      <c r="B4" s="11" t="s">
        <v>66</v>
      </c>
      <c r="C4" s="5"/>
      <c r="E4" s="4"/>
      <c r="F4" s="4"/>
      <c r="G4" s="4"/>
    </row>
    <row r="5" spans="1:7" ht="12.75">
      <c r="A5" s="17" t="s">
        <v>13</v>
      </c>
      <c r="B5" s="11" t="s">
        <v>58</v>
      </c>
      <c r="C5" s="5"/>
      <c r="E5" s="4"/>
      <c r="F5" s="4"/>
      <c r="G5" s="4"/>
    </row>
    <row r="6" spans="1:7" ht="12.75">
      <c r="A6" s="17" t="s">
        <v>30</v>
      </c>
      <c r="B6" s="14" t="s">
        <v>59</v>
      </c>
      <c r="C6" s="5"/>
      <c r="E6" s="4"/>
      <c r="F6" s="4"/>
      <c r="G6" s="4"/>
    </row>
    <row r="7" spans="1:7" ht="12.75">
      <c r="A7" s="17" t="s">
        <v>14</v>
      </c>
      <c r="B7" s="5" t="s">
        <v>34</v>
      </c>
      <c r="C7" s="5"/>
      <c r="E7" s="4"/>
      <c r="F7" s="4"/>
      <c r="G7" s="4"/>
    </row>
    <row r="8" spans="1:7" ht="12.75">
      <c r="A8" s="26" t="s">
        <v>23</v>
      </c>
      <c r="B8" s="56">
        <v>230263.5</v>
      </c>
      <c r="C8" s="5"/>
      <c r="E8" s="4"/>
      <c r="F8" s="4"/>
      <c r="G8" s="4"/>
    </row>
    <row r="9" spans="1:7" ht="12.75">
      <c r="A9" s="18" t="s">
        <v>0</v>
      </c>
      <c r="E9" s="4"/>
      <c r="F9" s="4"/>
      <c r="G9" s="4"/>
    </row>
    <row r="10" spans="1:7" ht="12.75">
      <c r="A10" s="19" t="s">
        <v>2</v>
      </c>
      <c r="E10" s="4"/>
      <c r="F10" s="4"/>
      <c r="G10" s="4"/>
    </row>
    <row r="11" spans="1:7" ht="12.75">
      <c r="A11" s="20" t="s">
        <v>8</v>
      </c>
      <c r="E11" s="4"/>
      <c r="F11" s="4"/>
      <c r="G11" s="4"/>
    </row>
    <row r="12" spans="1:7" ht="12.75">
      <c r="A12" s="19" t="s">
        <v>20</v>
      </c>
      <c r="E12" s="4"/>
      <c r="F12" s="4"/>
      <c r="G12" s="4"/>
    </row>
    <row r="13" spans="1:7" ht="12.75">
      <c r="A13" s="19" t="s">
        <v>24</v>
      </c>
      <c r="E13" s="4"/>
      <c r="F13" s="4"/>
      <c r="G13" s="4"/>
    </row>
    <row r="14" spans="1:7" ht="12.75">
      <c r="A14" s="19" t="s">
        <v>60</v>
      </c>
      <c r="E14" s="4"/>
      <c r="F14" s="4"/>
      <c r="G14" s="4"/>
    </row>
    <row r="15" spans="1:7" ht="12.75">
      <c r="A15" s="19" t="s">
        <v>61</v>
      </c>
      <c r="E15" s="4"/>
      <c r="F15" s="4"/>
      <c r="G15" s="4"/>
    </row>
    <row r="16" spans="1:7" ht="12.75">
      <c r="A16" s="66" t="s">
        <v>62</v>
      </c>
      <c r="B16" s="25"/>
      <c r="E16" s="25"/>
      <c r="F16" s="4"/>
      <c r="G16" s="4"/>
    </row>
    <row r="17" spans="1:13" s="24" customFormat="1" ht="12.75">
      <c r="A17" s="23" t="s">
        <v>21</v>
      </c>
      <c r="B17" s="25" t="s">
        <v>32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</row>
    <row r="18" spans="1:256" s="24" customFormat="1" ht="12.75">
      <c r="A18" s="23" t="s">
        <v>22</v>
      </c>
      <c r="B18" s="58"/>
      <c r="C18" s="58"/>
      <c r="D18" s="58"/>
      <c r="E18" s="58"/>
      <c r="F18" s="58"/>
      <c r="G18" s="58"/>
      <c r="H18" s="25"/>
      <c r="I18" s="25"/>
      <c r="J18" s="25"/>
      <c r="K18" s="25"/>
      <c r="L18" s="25"/>
      <c r="M18" s="25"/>
      <c r="IV18" s="25"/>
    </row>
    <row r="19" spans="2:7" ht="12.75">
      <c r="B19" s="25"/>
      <c r="E19" s="4"/>
      <c r="F19" s="25"/>
      <c r="G19" s="25"/>
    </row>
    <row r="20" spans="2:7" ht="12.75">
      <c r="B20" s="25"/>
      <c r="E20" s="63"/>
      <c r="F20" s="25"/>
      <c r="G20" s="25"/>
    </row>
    <row r="21" spans="5:7" ht="12.75">
      <c r="E21" s="63"/>
      <c r="F21" s="63"/>
      <c r="G21" s="4"/>
    </row>
    <row r="22" spans="5:7" ht="12.75">
      <c r="E22" s="63"/>
      <c r="F22" s="63"/>
      <c r="G22" s="4"/>
    </row>
    <row r="23" spans="1:7" ht="63.75">
      <c r="A23" s="21" t="s">
        <v>15</v>
      </c>
      <c r="B23" s="22" t="s">
        <v>63</v>
      </c>
      <c r="E23" s="4"/>
      <c r="F23" s="4"/>
      <c r="G23" s="4"/>
    </row>
    <row r="24" spans="1:7" ht="76.5">
      <c r="A24" s="21" t="s">
        <v>16</v>
      </c>
      <c r="B24" s="22" t="s">
        <v>53</v>
      </c>
      <c r="E24" s="4"/>
      <c r="F24" s="4"/>
      <c r="G24" s="4"/>
    </row>
    <row r="25" spans="1:7" ht="51">
      <c r="A25" s="21" t="s">
        <v>17</v>
      </c>
      <c r="B25" s="58" t="s">
        <v>64</v>
      </c>
      <c r="C25" s="10"/>
      <c r="E25" s="4"/>
      <c r="F25" s="4"/>
      <c r="G25" s="4"/>
    </row>
    <row r="26" spans="1:7" ht="25.5">
      <c r="A26" s="21" t="s">
        <v>18</v>
      </c>
      <c r="B26" s="22" t="s">
        <v>28</v>
      </c>
      <c r="E26" s="4"/>
      <c r="F26" s="4"/>
      <c r="G26" s="4"/>
    </row>
    <row r="27" spans="1:2" ht="25.5">
      <c r="A27" s="21" t="s">
        <v>31</v>
      </c>
      <c r="B27" s="62" t="s">
        <v>35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PMS</cp:lastModifiedBy>
  <cp:lastPrinted>2022-03-04T18:29:36Z</cp:lastPrinted>
  <dcterms:created xsi:type="dcterms:W3CDTF">2006-04-18T17:38:46Z</dcterms:created>
  <dcterms:modified xsi:type="dcterms:W3CDTF">2022-03-04T18:29:41Z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