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8970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<sst xmlns="http://schemas.openxmlformats.org/spreadsheetml/2006/main" count="54" uniqueCount="50">
  <si>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</si>
  <si>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</si>
  <si>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</si>
  <si>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</si>
  <si>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</si>
  <si>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</si>
  <si>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</si>
  <si>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</si>
  <si>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</si>
  <si>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</si>
  <si>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</si>
  <si>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</si>
  <si>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</si>
  <si>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</si>
  <si>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</si>
  <si>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</si>
  <si>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</si>
  <si>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</si>
  <si>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</si>
  <si>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</si>
  <si>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</si>
  <si>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</si>
  <si>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</si>
  <si>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</si>
  <si>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</si>
  <si>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</si>
  <si>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</si>
  <si>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</si>
  <si>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</si>
  <si>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</si>
  <si>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</si>
  <si>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Prazo:</t>
  </si>
  <si>
    <t>Representante:</t>
  </si>
  <si>
    <t>CPF:</t>
  </si>
  <si>
    <t>Enquadramento:</t>
  </si>
  <si>
    <t>Contrato:</t>
  </si>
  <si>
    <t>Homologação: __/__/2022</t>
  </si>
  <si>
    <t>Previsão Publicação: __/__/2022</t>
  </si>
  <si>
    <t xml:space="preserve">CONTRATAÇÃO DE AMBULÂNCIA UTI COMPLETA, INCLUINDO MOTORISTA E ENFERMEIRO </t>
  </si>
  <si>
    <t>KM</t>
  </si>
  <si>
    <t>CONTRATAÇÃO DE AMBULÂNCIA BÁSICA COM OXIGÊNIO, INCLUINDO MOTORISTA E TÉCNICO DE ENFERMAGEM</t>
  </si>
  <si>
    <t>Sec. Saúde</t>
  </si>
  <si>
    <t>O pagamento do objeto de que trata o PREGÃO PRESENCIAL 029/2022, e consequente contrato serão efetuados pela Tesouraria da Secretaria Municipal de Saúde de Sumidouro;</t>
  </si>
  <si>
    <t>Prazo de Vigência da Ata: A contar da sua assinatura para um período de 12 meses.</t>
  </si>
  <si>
    <t>O item 01 será utilizado em situações de transferência inter hospitalar de pacientes graves e o item 02 em transferências de pacientes clinicamente estáveis para realização de exames e consultas.
 - A contratação será por sistema de registro de preços pelo período de 01 ano, sendo o(s) vencedor(es) o(s) que apresentar(em) o menor preço por quilometragem, passando a contar a partir do Hospital municipal Dr. João Pereira Martins.</t>
  </si>
  <si>
    <t>A sede da(s) empresa(s) contratada(s) não poderá(ao) ter mais de 80 Km de distância do Hospital municipal Dr. João Pereira Martins (Rua Carlos Alberto Pinheiro de Moura nº 60, centro, Sumidouro-RJ).</t>
  </si>
  <si>
    <t>PREGÃO PRESENCIAL Nº 029/2022</t>
  </si>
  <si>
    <t>PROCESSO ADMINISTRATIVO N° 2901/2021 de 27/09/2021</t>
  </si>
  <si>
    <t>EVENTUAL CONTRATAÇÃO DE AMBULÂNCIA UTI COMPLETA E AMBULÂNCIA BÁSICA - SRP</t>
  </si>
  <si>
    <t>Abertura das Propostas: 31/03/2022,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</si>
</sst>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16" fillId="37" borderId="13" xfId="0" applyFont="1" applyFill="1" applyBorder="1" applyAlignment="1">
      <alignment/>
    </xf>
    <xf numFmtId="0" fontId="17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0" borderId="12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52925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52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1476375</xdr:rowOff>
    </xdr:to>
    <xdr:grpSp>
      <xdr:nvGrpSpPr>
        <xdr:cNvPr id="3" name="Group 60"/>
        <xdr:cNvGrpSpPr>
          <a:grpSpLocks/>
        </xdr:cNvGrpSpPr>
      </xdr:nvGrpSpPr>
      <xdr:grpSpPr>
        <a:xfrm>
          <a:off x="4991100" y="285750"/>
          <a:ext cx="1790700" cy="225742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2901/21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1.710937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73" t="s">
        <v>19</v>
      </c>
      <c r="B2" s="73"/>
      <c r="C2" s="73"/>
      <c r="D2" s="73"/>
      <c r="E2" s="73"/>
      <c r="F2" s="73"/>
      <c r="G2" s="73"/>
    </row>
    <row r="3" spans="1:7" ht="12.75">
      <c r="A3" s="73" t="str">
        <f>UPPER(Dados!B1&amp;"  -  "&amp;Dados!B4)</f>
        <v>PREGÃO PRESENCIAL Nº 029/2022  -  ABERTURA DAS PROPOSTAS: 31/03/2022, ÀS 10:00HS</v>
      </c>
      <c r="B3" s="73"/>
      <c r="C3" s="73"/>
      <c r="D3" s="73"/>
      <c r="E3" s="73"/>
      <c r="F3" s="73"/>
      <c r="G3" s="73"/>
    </row>
    <row r="4" spans="1:7" ht="247.5">
      <c r="A4" s="74" t="str">
        <f>Dados!B3</f>
        <v>EVENTUAL CONTRATAÇÃO DE AMBULÂNCIA UTI COMPLETA E AMBULÂNCIA BÁSICA - SRP</v>
      </c>
      <c r="B4" s="74"/>
      <c r="C4" s="74"/>
      <c r="D4" s="74"/>
      <c r="E4" s="74"/>
      <c r="F4" s="74"/>
      <c r="G4" s="74"/>
    </row>
    <row r="5" spans="1:7" ht="12.75">
      <c r="A5" s="73" t="str">
        <f>Dados!B2</f>
        <v>PROCESSO ADMINISTRATIVO N° 2901/2021 de 27/09/2021</v>
      </c>
      <c r="B5" s="73"/>
      <c r="C5" s="73"/>
      <c r="D5" s="73"/>
      <c r="E5" s="73"/>
      <c r="F5" s="73"/>
      <c r="G5" s="73"/>
    </row>
    <row r="6" spans="1:7" ht="12.75">
      <c r="A6" s="60" t="str">
        <f>Dados!B7</f>
        <v>MENOR PREÇO POR ITEM</v>
      </c>
      <c r="B6" s="60"/>
      <c r="C6" s="71" t="s">
        <v>29</v>
      </c>
      <c r="D6" s="71"/>
      <c r="E6" s="72">
        <f>Dados!B8</f>
        <v>691400</v>
      </c>
      <c r="F6" s="72"/>
      <c r="G6" s="60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6"/>
      <c r="C8" s="76"/>
      <c r="D8" s="76"/>
      <c r="E8" s="76"/>
      <c r="F8" s="76"/>
      <c r="G8" s="76"/>
      <c r="H8" s="48"/>
      <c r="L8" s="41"/>
    </row>
    <row r="9" spans="1:13" s="8" customFormat="1" ht="12" customHeight="1">
      <c r="A9" s="16" t="s">
        <v>1</v>
      </c>
      <c r="B9" s="77"/>
      <c r="C9" s="77"/>
      <c r="D9" s="77"/>
      <c r="E9" s="77"/>
      <c r="F9" s="77"/>
      <c r="G9" s="77"/>
      <c r="H9" s="48"/>
      <c r="L9" s="41"/>
      <c r="M9" s="41"/>
    </row>
    <row r="10" spans="1:12" s="8" customFormat="1" ht="12" customHeight="1">
      <c r="A10" s="16" t="s">
        <v>2</v>
      </c>
      <c r="B10" s="66"/>
      <c r="C10" s="29" t="s">
        <v>8</v>
      </c>
      <c r="D10" s="82"/>
      <c r="E10" s="82"/>
      <c r="F10" s="82"/>
      <c r="G10" s="82"/>
      <c r="H10" s="48"/>
      <c r="L10" s="41"/>
    </row>
    <row r="11" spans="1:7" ht="4.5" customHeight="1">
      <c r="A11" s="3"/>
      <c r="B11" s="31"/>
      <c r="C11" s="31"/>
      <c r="D11" s="32"/>
      <c r="E11" s="58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53" t="s">
        <v>26</v>
      </c>
      <c r="G12" s="36" t="s">
        <v>7</v>
      </c>
      <c r="H12" s="48"/>
      <c r="L12" s="41"/>
    </row>
    <row r="13" spans="1:12" s="8" customFormat="1" ht="22.5">
      <c r="A13" s="37">
        <v>1</v>
      </c>
      <c r="B13" s="35" t="s">
        <v>38</v>
      </c>
      <c r="C13" s="38" t="s">
        <v>39</v>
      </c>
      <c r="D13" s="56">
        <v>20000</v>
      </c>
      <c r="E13" s="59">
        <v>19.67</v>
      </c>
      <c r="F13" s="67"/>
      <c r="G13" s="39">
        <f>IF(F13="","",IF(ISTEXT(F13),"NC",F13*D13))</f>
      </c>
      <c r="H13" s="48"/>
      <c r="K13" s="7"/>
      <c r="L13" s="41"/>
    </row>
    <row r="14" spans="1:12" s="8" customFormat="1" ht="22.5">
      <c r="A14" s="37">
        <v>2</v>
      </c>
      <c r="B14" s="35" t="s">
        <v>40</v>
      </c>
      <c r="C14" s="38" t="s">
        <v>39</v>
      </c>
      <c r="D14" s="56">
        <v>20000</v>
      </c>
      <c r="E14" s="59">
        <v>14.9</v>
      </c>
      <c r="F14" s="67"/>
      <c r="G14" s="39">
        <f>IF(F14="","",IF(ISTEXT(F14),"NC",F14*D14))</f>
      </c>
      <c r="H14" s="48"/>
      <c r="K14" s="7"/>
      <c r="L14" s="41"/>
    </row>
    <row r="15" spans="1:12" s="30" customFormat="1" ht="9">
      <c r="A15" s="40"/>
      <c r="E15" s="54"/>
      <c r="F15" s="78" t="s">
        <v>27</v>
      </c>
      <c r="G15" s="79"/>
      <c r="H15" s="49"/>
      <c r="L15" s="43"/>
    </row>
    <row r="16" spans="6:8" ht="14.25" customHeight="1">
      <c r="F16" s="80">
        <f>IF(SUM(G13:G14)=0,"",SUM(G13:G14))</f>
      </c>
      <c r="G16" s="81"/>
      <c r="H16" s="50"/>
    </row>
    <row r="17" spans="1:12" s="44" customFormat="1" ht="43.5" customHeight="1">
      <c r="A17" s="75" t="str">
        <f>" - "&amp;Dados!B23</f>
        <v> - O item 01 será utilizado em situações de transferência inter hospitalar de pacientes graves e o item 02 em transferências de pacientes clinicamente estáveis para realização de exames e consultas.
 - A contratação será por sistema de registro de preços pelo período de 01 ano, sendo o(s) vencedor(es) o(s) que apresentar(em) o menor preço por quilometragem, passando a contar a partir do Hospital municipal Dr. João Pereira Martins.</v>
      </c>
      <c r="B17" s="75"/>
      <c r="C17" s="75"/>
      <c r="D17" s="75"/>
      <c r="E17" s="75"/>
      <c r="F17" s="75"/>
      <c r="G17" s="75"/>
      <c r="H17" s="51"/>
      <c r="L17" s="45"/>
    </row>
    <row r="18" spans="1:12" s="44" customFormat="1" ht="24.75" customHeight="1">
      <c r="A18" s="75" t="str">
        <f>" - "&amp;Dados!B24</f>
        <v> - A sede da(s) empresa(s) contratada(s) não poderá(ao) ter mais de 80 Km de distância do Hospital municipal Dr. João Pereira Martins (Rua Carlos Alberto Pinheiro de Moura nº 60, centro, Sumidouro-RJ).</v>
      </c>
      <c r="B18" s="75"/>
      <c r="C18" s="75"/>
      <c r="D18" s="75"/>
      <c r="E18" s="75"/>
      <c r="F18" s="75"/>
      <c r="G18" s="75"/>
      <c r="H18" s="51"/>
      <c r="L18" s="45"/>
    </row>
    <row r="19" spans="1:12" s="44" customFormat="1" ht="24.75" customHeight="1">
      <c r="A19" s="75" t="str">
        <f>" - "&amp;Dados!B25</f>
        <v> - O pagamento do objeto de que trata o PREGÃO PRESENCIAL 029/2022, e consequente contrato serão efetuados pela Tesouraria da Secretaria Municipal de Saúde de Sumidouro;</v>
      </c>
      <c r="B19" s="75"/>
      <c r="C19" s="75"/>
      <c r="D19" s="75"/>
      <c r="E19" s="75"/>
      <c r="F19" s="75"/>
      <c r="G19" s="75"/>
      <c r="H19" s="51"/>
      <c r="L19" s="45"/>
    </row>
    <row r="20" spans="1:12" s="30" customFormat="1" ht="9">
      <c r="A20" s="75" t="str">
        <f>" - "&amp;Dados!B26</f>
        <v> - Proposta válida por 60 (sessenta) dias</v>
      </c>
      <c r="B20" s="75"/>
      <c r="C20" s="75"/>
      <c r="D20" s="75"/>
      <c r="E20" s="75"/>
      <c r="F20" s="75"/>
      <c r="G20" s="75"/>
      <c r="H20" s="49"/>
      <c r="L20" s="43"/>
    </row>
    <row r="21" ht="12.75">
      <c r="H21" s="52"/>
    </row>
    <row r="22" ht="12.75">
      <c r="H22" s="52"/>
    </row>
    <row r="23" ht="12.75">
      <c r="H23" s="52"/>
    </row>
    <row r="24" ht="12.75">
      <c r="H24" s="52"/>
    </row>
    <row r="25" ht="12.75">
      <c r="H25" s="52"/>
    </row>
    <row r="26" ht="12.75">
      <c r="H26" s="52"/>
    </row>
    <row r="27" spans="2:7" ht="12.75" customHeight="1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</sheetData>
  <sheetProtection/>
  <autoFilter ref="A11:G20"/>
  <mergeCells count="15">
    <mergeCell ref="A17:G17"/>
    <mergeCell ref="A18:G18"/>
    <mergeCell ref="A19:G19"/>
    <mergeCell ref="B8:G8"/>
    <mergeCell ref="A20:G20"/>
    <mergeCell ref="B9:G9"/>
    <mergeCell ref="F15:G15"/>
    <mergeCell ref="F16:G16"/>
    <mergeCell ref="D10:G10"/>
    <mergeCell ref="C6:D6"/>
    <mergeCell ref="E6:F6"/>
    <mergeCell ref="A2:G2"/>
    <mergeCell ref="A3:G3"/>
    <mergeCell ref="A4:G4"/>
    <mergeCell ref="A5:G5"/>
  </mergeCells>
  <conditionalFormatting sqref="F15">
    <cfRule type="expression" priority="2" dxfId="12" stopIfTrue="1">
      <formula>IF($J15="Empate",IF(H15=1,TRUE(),FALSE()),FALSE())</formula>
    </cfRule>
    <cfRule type="expression" priority="3" dxfId="13" stopIfTrue="1">
      <formula>IF(H15="&gt;",FALSE(),IF(H15&gt;0,TRUE(),FALSE()))</formula>
    </cfRule>
    <cfRule type="expression" priority="4" dxfId="1" stopIfTrue="1">
      <formula>IF(H15="&gt;",TRUE(),FALSE())</formula>
    </cfRule>
  </conditionalFormatting>
  <conditionalFormatting sqref="F16">
    <cfRule type="expression" priority="5" dxfId="9" stopIfTrue="1">
      <formula>IF($J15="OK",IF(H15=1,TRUE(),FALSE()),FALSE())</formula>
    </cfRule>
    <cfRule type="expression" priority="6" dxfId="14" stopIfTrue="1">
      <formula>IF($J15="Empate",IF(H15=1,TRUE(),FALSE()),FALSE())</formula>
    </cfRule>
    <cfRule type="expression" priority="7" dxfId="7" stopIfTrue="1">
      <formula>IF($J15="Empate",IF(H15=2,TRUE(),FALSE()),FALSE())</formula>
    </cfRule>
  </conditionalFormatting>
  <conditionalFormatting sqref="D13:D14">
    <cfRule type="expression" priority="13" dxfId="6" stopIfTrue="1">
      <formula>$A13</formula>
    </cfRule>
  </conditionalFormatting>
  <conditionalFormatting sqref="B10">
    <cfRule type="cellIs" priority="9" dxfId="2" operator="equal" stopIfTrue="1">
      <formula>$G$1</formula>
    </cfRule>
  </conditionalFormatting>
  <conditionalFormatting sqref="B8:G9">
    <cfRule type="cellIs" priority="10" dxfId="2" operator="equal" stopIfTrue="1">
      <formula>$J$1</formula>
    </cfRule>
  </conditionalFormatting>
  <conditionalFormatting sqref="B13:B14">
    <cfRule type="expression" priority="11" dxfId="3" stopIfTrue="1">
      <formula>IF(#REF!=1,IF(#REF!=0,1,0),0)</formula>
    </cfRule>
  </conditionalFormatting>
  <conditionalFormatting sqref="D10:G10">
    <cfRule type="cellIs" priority="25" dxfId="2" operator="equal" stopIfTrue="1">
      <formula>$E$1</formula>
    </cfRule>
  </conditionalFormatting>
  <conditionalFormatting sqref="G13:G14">
    <cfRule type="expression" priority="26" dxfId="1" stopIfTrue="1">
      <formula>IF(ISTEXT(F13),FALSE(),IF(F13&gt;E13,TRUE(),FALSE()))</formula>
    </cfRule>
  </conditionalFormatting>
  <conditionalFormatting sqref="F13:F14">
    <cfRule type="cellIs" priority="1" dxfId="0" operator="equal" stopIfTrue="1">
      <formula>""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46</v>
      </c>
      <c r="E1" s="4"/>
      <c r="F1" s="4"/>
      <c r="G1" s="4"/>
    </row>
    <row r="2" spans="1:7" ht="12.75">
      <c r="A2" s="17" t="s">
        <v>10</v>
      </c>
      <c r="B2" s="5" t="s">
        <v>47</v>
      </c>
      <c r="E2" s="4"/>
      <c r="F2" s="4"/>
      <c r="G2" s="4"/>
    </row>
    <row r="3" spans="1:7" ht="12.75">
      <c r="A3" s="17" t="s">
        <v>11</v>
      </c>
      <c r="B3" s="5" t="s">
        <v>48</v>
      </c>
      <c r="C3" s="5"/>
      <c r="E3" s="4"/>
      <c r="F3" s="4"/>
      <c r="G3" s="4"/>
    </row>
    <row r="4" spans="1:7" ht="12.75">
      <c r="A4" s="17" t="s">
        <v>12</v>
      </c>
      <c r="B4" s="10" t="s">
        <v>49</v>
      </c>
      <c r="C4" s="5"/>
      <c r="E4" s="4"/>
      <c r="F4" s="4"/>
      <c r="G4" s="4"/>
    </row>
    <row r="5" spans="1:7" ht="12.75">
      <c r="A5" s="17" t="s">
        <v>13</v>
      </c>
      <c r="B5" s="10" t="s">
        <v>36</v>
      </c>
      <c r="C5" s="5"/>
      <c r="E5" s="4"/>
      <c r="F5" s="4"/>
      <c r="G5" s="4"/>
    </row>
    <row r="6" spans="1:7" ht="12.75">
      <c r="A6" s="17" t="s">
        <v>35</v>
      </c>
      <c r="B6" s="13" t="s">
        <v>37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5">
        <v>691400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32</v>
      </c>
      <c r="E14" s="4"/>
      <c r="F14" s="4"/>
      <c r="G14" s="4"/>
    </row>
    <row r="15" spans="1:7" ht="12.75">
      <c r="A15" s="19" t="s">
        <v>33</v>
      </c>
      <c r="E15" s="4"/>
      <c r="F15" s="4"/>
      <c r="G15" s="4"/>
    </row>
    <row r="16" spans="1:7" ht="12.75">
      <c r="A16" s="63" t="s">
        <v>34</v>
      </c>
      <c r="B16" s="25"/>
      <c r="E16" s="25"/>
      <c r="F16" s="4"/>
      <c r="G16" s="4"/>
    </row>
    <row r="17" spans="1:13" s="24" customFormat="1" ht="12.75">
      <c r="A17" s="23" t="s">
        <v>21</v>
      </c>
      <c r="B17" s="62" t="s">
        <v>41</v>
      </c>
      <c r="C17" s="62"/>
      <c r="D17" s="62"/>
      <c r="E17" s="68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62"/>
      <c r="C18" s="57"/>
      <c r="D18" s="57"/>
      <c r="E18" s="57"/>
      <c r="F18" s="57"/>
      <c r="G18" s="57"/>
      <c r="H18" s="25"/>
      <c r="I18" s="25"/>
      <c r="J18" s="25"/>
      <c r="K18" s="25"/>
      <c r="L18" s="25"/>
      <c r="M18" s="25"/>
      <c r="IV18" s="25"/>
    </row>
    <row r="19" spans="1:7" ht="12.75">
      <c r="A19" s="64"/>
      <c r="B19" s="62"/>
      <c r="E19" s="4"/>
      <c r="F19" s="25"/>
      <c r="G19" s="25"/>
    </row>
    <row r="20" spans="2:7" ht="12.75">
      <c r="B20" s="25"/>
      <c r="E20" s="61"/>
      <c r="F20" s="25"/>
      <c r="G20" s="25"/>
    </row>
    <row r="21" spans="5:7" ht="12.75">
      <c r="E21" s="61"/>
      <c r="F21" s="61"/>
      <c r="G21" s="61"/>
    </row>
    <row r="22" spans="5:7" ht="12.75">
      <c r="E22" s="61"/>
      <c r="F22" s="61"/>
      <c r="G22" s="61"/>
    </row>
    <row r="23" spans="1:7" ht="114.75">
      <c r="A23" s="21" t="s">
        <v>15</v>
      </c>
      <c r="B23" s="57" t="s">
        <v>44</v>
      </c>
      <c r="E23" s="4"/>
      <c r="F23" s="4"/>
      <c r="G23" s="61"/>
    </row>
    <row r="24" spans="1:7" ht="51">
      <c r="A24" s="21" t="s">
        <v>16</v>
      </c>
      <c r="B24" s="57" t="s">
        <v>45</v>
      </c>
      <c r="E24" s="70"/>
      <c r="F24" s="4"/>
      <c r="G24" s="61"/>
    </row>
    <row r="25" spans="1:7" ht="51">
      <c r="A25" s="21" t="s">
        <v>17</v>
      </c>
      <c r="B25" s="57" t="s">
        <v>42</v>
      </c>
      <c r="C25" s="9"/>
      <c r="E25" s="70"/>
      <c r="F25" s="4"/>
      <c r="G25" s="61"/>
    </row>
    <row r="26" spans="1:7" ht="25.5">
      <c r="A26" s="21" t="s">
        <v>18</v>
      </c>
      <c r="B26" s="22" t="s">
        <v>28</v>
      </c>
      <c r="E26" s="70"/>
      <c r="F26" s="4"/>
      <c r="G26" s="4"/>
    </row>
    <row r="27" spans="1:2" ht="25.5">
      <c r="A27" s="65" t="s">
        <v>31</v>
      </c>
      <c r="B27" s="69" t="s">
        <v>43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2022-03-14T18:59:38Z</cp:lastPrinted>
  <dcterms:created xsi:type="dcterms:W3CDTF">2006-04-18T17:38:46Z</dcterms:created>
  <dcterms:modified xsi:type="dcterms:W3CDTF">2022-03-15T19:05:15Z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