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Preços'!$A$11:$G$33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<sst xmlns="http://schemas.openxmlformats.org/spreadsheetml/2006/main" count="78" uniqueCount="63">
  <si>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</si>
  <si>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</si>
  <si>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</si>
  <si>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</si>
  <si>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</si>
  <si>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</si>
  <si>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</si>
  <si>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</si>
  <si>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</si>
  <si>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</si>
  <si>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</si>
  <si>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</si>
  <si>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</si>
  <si>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</si>
  <si>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</si>
  <si>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</si>
  <si>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</si>
  <si>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</si>
  <si>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</si>
  <si>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</si>
  <si>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</si>
  <si>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</si>
  <si>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</si>
  <si>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</si>
  <si>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</si>
  <si>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</si>
  <si>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</si>
  <si>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</si>
  <si>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</si>
  <si>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</si>
  <si>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</si>
  <si>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</si>
  <si>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</si>
  <si>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</si>
  <si>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</si>
  <si>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PAR DE REDE PARA CAMPO, MALHA 15X15 CM, CORDA TRANÇADA; ESPESSURA DO FIO 6 MM, COR BRANCA</t>
  </si>
  <si>
    <t>PAR</t>
  </si>
  <si>
    <t>PAR DE REDE PARA FUTEBOL SOCIETY NYLON, FIO  6 MM BRANCA</t>
  </si>
  <si>
    <t>BOLA DE CAMPO COM 0% DE ABSORÇÃO DE ÁGUA, 100% POLIURETANO, SEM COSTURA, 438 GRAMAS APROXIMADAMENTE E 69 CM DE CIRCUNFERÊNCIA</t>
  </si>
  <si>
    <t>KIT COMPLETO DE BOMBA DE ENCHER BOLA</t>
  </si>
  <si>
    <t>KIT</t>
  </si>
  <si>
    <t>BOTIJÃO TÉRMICO DE 12 LITROS NA COR AZUL</t>
  </si>
  <si>
    <t>JOGO DE UNIFORME COMPLETO (CAMISA, SHORT E MEIA) DE FUTEBOL EM TECIDO DRY FIT, TAMANHO: 12 ANOS (CADA JOGO DEVERÁ CONTER 20 UNIDADES), GOLEIRO COMPLETO COM CALÇA, CAMISA, SHORT E MEIAS, A COMBINAR CORES E MODELOS</t>
  </si>
  <si>
    <t>JG</t>
  </si>
  <si>
    <t>JOGO DE UNIFORME COMPLETO (CAMISA, SHORT E MEIA) DE FUTEBOL EM TECIDO DRY FIT, TAMANHO: 14 ANOS (CADA JOGO DEVERÁ CONTER 20 UNIDADES), GOLEIRO COMPLETO COM CALÇA, CAMISA, SHORT E MEIAS, A COMBINAR CORES E MODELOS</t>
  </si>
  <si>
    <t>JOGO DE UNIFORME COMPLETO (CAMISA, SHORT E MEIA) DE FUTEBOL EM TECIDO DRY FIT, TAMANHO: 16 ANOS (CADA JOGO DEVERÁ CONTER 20 UNIDADES), GOLEIRO COMPLETO COM CALÇA, CAMISA, SHORT E MEIAS, A COMBINAR CORES E MODELOS</t>
  </si>
  <si>
    <t>JOGO DE UNIFORME COMPLETO (CAMISA, SHORT E MEIA) DE FUTEBOL EM TECIDO DRY FIT, TAMANHO: 18 ANOS (CADA JOGO DEVERÁ CONTER 20 UNIDADES), GOLEIRO COMPLETO COM CALÇA, CAMISA, SHORT E MEIAS, A COMBINAR CORES E MODELOS</t>
  </si>
  <si>
    <t>MINI CONE FLEXÍVEL</t>
  </si>
  <si>
    <t>CONE PRATO FLEXÍVEL</t>
  </si>
  <si>
    <t>BOLSA FARDAMENTO PARA ATÉ 03 CONJUNTOS DE UNIFORMES</t>
  </si>
  <si>
    <t>PORTA BOLA (BOLSA) PARA ATÉ 06 BOLAS</t>
  </si>
  <si>
    <t>BALDE BOLSA PARA MASSAGISTA GRANDE</t>
  </si>
  <si>
    <t>JOGO COMPLETO DE UNIFORME DE PROFESSOR (CALÇA, BERMUDA, CAMISA, CASACO) A COMBINAR COR, MODELO E TAMANHO</t>
  </si>
  <si>
    <t>Sec. Educação</t>
  </si>
  <si>
    <t>Nº 1701.2781200392.053.3390.30.00-04 – SMEC</t>
  </si>
  <si>
    <t>O objeto do presente termo de referência será recebido em remessa única pela Secretaria, sendo que com prazo não superior a 25 (vinte e cinco) dias após recebimento da nota de empenho. Logo após, deverá ser entregue conforme solicitação por um servidor responsável pelo setor.</t>
  </si>
  <si>
    <t>Os itens deverão ser entregues ser entregue no Almoxarifado da Prefeitura, situado na Rua Carolino Ribeiro de Moura, s/n, Centro, Sumidouro/RJ, CEP 28637-0000 no horário das 08:00  às 16:00 horas. Sendo o frete, carga e descarga por conta do fornecedor até o local indicado.</t>
  </si>
  <si>
    <t>O pagamento do objeto de que trata o PREGÃO PRESENCIAL 037/2019, e consequente contrato serão efetuados pela Tesouraria da Prefeitura Municipal de Sumidouro.</t>
  </si>
  <si>
    <t>Prazo do Contrato: Entrega Imediata.</t>
  </si>
  <si>
    <t>PREGÃO PRESENCIAL Nº 037/2019</t>
  </si>
  <si>
    <t>PROCESSO ADMINISTRATIVO N° 2621/2018 de 13/08/2018</t>
  </si>
  <si>
    <t>AQUISIÇÃO DE MATERIAIS ESPORTIVOS</t>
  </si>
  <si>
    <t>Abertura das Propostas: 29/03/2019,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</si>
</sst>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666750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4478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44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037/2019  -  ABERTURA DAS PROPOSTAS: 29/03/2019, ÀS 10:00HS</v>
      </c>
      <c r="B3" s="66"/>
      <c r="C3" s="66"/>
      <c r="D3" s="66"/>
      <c r="E3" s="66"/>
      <c r="F3" s="66"/>
      <c r="G3" s="66"/>
    </row>
    <row r="4" spans="1:7" ht="112.5">
      <c r="A4" s="70" t="str">
        <f>Dados!B3</f>
        <v>AQUISIÇÃO DE MATERIAIS ESPORTIVOS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2621/2018 de 13/08/2018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22869.9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2.5">
      <c r="A13" s="38">
        <v>1</v>
      </c>
      <c r="B13" s="36" t="s">
        <v>35</v>
      </c>
      <c r="C13" s="39" t="s">
        <v>36</v>
      </c>
      <c r="D13" s="59">
        <v>2</v>
      </c>
      <c r="E13" s="62">
        <v>983.27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37</v>
      </c>
      <c r="C14" s="39" t="s">
        <v>36</v>
      </c>
      <c r="D14" s="59">
        <v>2</v>
      </c>
      <c r="E14" s="62">
        <v>783.3</v>
      </c>
      <c r="F14" s="57"/>
      <c r="G14" s="40">
        <f aca="true" t="shared" si="0" ref="G14:G22">IF(F14="","",IF(ISTEXT(F14),"NC",F14*D14))</f>
      </c>
      <c r="H14" s="50"/>
      <c r="K14" s="7"/>
      <c r="L14" s="43"/>
    </row>
    <row r="15" spans="1:12" s="8" customFormat="1" ht="33.75">
      <c r="A15" s="38">
        <v>3</v>
      </c>
      <c r="B15" s="36" t="s">
        <v>38</v>
      </c>
      <c r="C15" s="39" t="s">
        <v>5</v>
      </c>
      <c r="D15" s="59">
        <v>10</v>
      </c>
      <c r="E15" s="62">
        <v>292.97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39</v>
      </c>
      <c r="C16" s="39" t="s">
        <v>40</v>
      </c>
      <c r="D16" s="59">
        <v>3</v>
      </c>
      <c r="E16" s="62">
        <v>43.33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41</v>
      </c>
      <c r="C17" s="39" t="s">
        <v>5</v>
      </c>
      <c r="D17" s="59">
        <v>3</v>
      </c>
      <c r="E17" s="62">
        <v>179.97</v>
      </c>
      <c r="F17" s="57"/>
      <c r="G17" s="40">
        <f t="shared" si="0"/>
      </c>
      <c r="H17" s="50"/>
      <c r="K17" s="7"/>
      <c r="L17" s="43"/>
    </row>
    <row r="18" spans="1:12" s="8" customFormat="1" ht="56.25">
      <c r="A18" s="38">
        <v>6</v>
      </c>
      <c r="B18" s="36" t="s">
        <v>42</v>
      </c>
      <c r="C18" s="39" t="s">
        <v>43</v>
      </c>
      <c r="D18" s="59">
        <v>2</v>
      </c>
      <c r="E18" s="62">
        <v>1393.3</v>
      </c>
      <c r="F18" s="57"/>
      <c r="G18" s="40">
        <f t="shared" si="0"/>
      </c>
      <c r="H18" s="50"/>
      <c r="K18" s="7"/>
      <c r="L18" s="43"/>
    </row>
    <row r="19" spans="1:12" s="8" customFormat="1" ht="56.25">
      <c r="A19" s="38">
        <v>7</v>
      </c>
      <c r="B19" s="36" t="s">
        <v>44</v>
      </c>
      <c r="C19" s="39" t="s">
        <v>43</v>
      </c>
      <c r="D19" s="59">
        <v>2</v>
      </c>
      <c r="E19" s="62">
        <v>1409.97</v>
      </c>
      <c r="F19" s="57"/>
      <c r="G19" s="40">
        <f t="shared" si="0"/>
      </c>
      <c r="H19" s="50"/>
      <c r="K19" s="7"/>
      <c r="L19" s="43"/>
    </row>
    <row r="20" spans="1:12" s="8" customFormat="1" ht="56.25">
      <c r="A20" s="38">
        <v>8</v>
      </c>
      <c r="B20" s="36" t="s">
        <v>45</v>
      </c>
      <c r="C20" s="39" t="s">
        <v>43</v>
      </c>
      <c r="D20" s="59">
        <v>2</v>
      </c>
      <c r="E20" s="62">
        <v>1416.4</v>
      </c>
      <c r="F20" s="57"/>
      <c r="G20" s="40">
        <f t="shared" si="0"/>
      </c>
      <c r="H20" s="50"/>
      <c r="K20" s="7"/>
      <c r="L20" s="43"/>
    </row>
    <row r="21" spans="1:12" s="8" customFormat="1" ht="56.25">
      <c r="A21" s="38">
        <v>9</v>
      </c>
      <c r="B21" s="36" t="s">
        <v>46</v>
      </c>
      <c r="C21" s="39" t="s">
        <v>43</v>
      </c>
      <c r="D21" s="59">
        <v>2</v>
      </c>
      <c r="E21" s="62">
        <v>1493.3</v>
      </c>
      <c r="F21" s="57"/>
      <c r="G21" s="40">
        <f t="shared" si="0"/>
      </c>
      <c r="H21" s="50"/>
      <c r="K21" s="7"/>
      <c r="L21" s="43"/>
    </row>
    <row r="22" spans="1:12" s="8" customFormat="1" ht="11.25">
      <c r="A22" s="38">
        <v>10</v>
      </c>
      <c r="B22" s="36" t="s">
        <v>47</v>
      </c>
      <c r="C22" s="39" t="s">
        <v>5</v>
      </c>
      <c r="D22" s="59">
        <v>20</v>
      </c>
      <c r="E22" s="62">
        <v>14.5</v>
      </c>
      <c r="F22" s="57"/>
      <c r="G22" s="40">
        <f t="shared" si="0"/>
      </c>
      <c r="H22" s="50"/>
      <c r="K22" s="7"/>
      <c r="L22" s="43"/>
    </row>
    <row r="23" spans="1:12" s="8" customFormat="1" ht="11.25">
      <c r="A23" s="38">
        <v>11</v>
      </c>
      <c r="B23" s="36" t="s">
        <v>48</v>
      </c>
      <c r="C23" s="39" t="s">
        <v>5</v>
      </c>
      <c r="D23" s="59">
        <v>20</v>
      </c>
      <c r="E23" s="62">
        <v>10.63</v>
      </c>
      <c r="F23" s="57"/>
      <c r="G23" s="40">
        <f>IF(F23="","",IF(ISTEXT(F23),"NC",F23*D23))</f>
      </c>
      <c r="H23" s="50"/>
      <c r="K23" s="7"/>
      <c r="L23" s="43"/>
    </row>
    <row r="24" spans="1:12" s="8" customFormat="1" ht="11.25">
      <c r="A24" s="38">
        <v>12</v>
      </c>
      <c r="B24" s="36" t="s">
        <v>49</v>
      </c>
      <c r="C24" s="39" t="s">
        <v>5</v>
      </c>
      <c r="D24" s="59">
        <v>4</v>
      </c>
      <c r="E24" s="62">
        <v>88.33</v>
      </c>
      <c r="F24" s="57"/>
      <c r="G24" s="40">
        <f>IF(F24="","",IF(ISTEXT(F24),"NC",F24*D24))</f>
      </c>
      <c r="H24" s="50"/>
      <c r="K24" s="7"/>
      <c r="L24" s="43"/>
    </row>
    <row r="25" spans="1:12" s="8" customFormat="1" ht="11.25">
      <c r="A25" s="38">
        <v>13</v>
      </c>
      <c r="B25" s="36" t="s">
        <v>50</v>
      </c>
      <c r="C25" s="39" t="s">
        <v>5</v>
      </c>
      <c r="D25" s="59">
        <v>2</v>
      </c>
      <c r="E25" s="62">
        <v>63.33</v>
      </c>
      <c r="F25" s="57"/>
      <c r="G25" s="40">
        <f>IF(F25="","",IF(ISTEXT(F25),"NC",F25*D25))</f>
      </c>
      <c r="H25" s="50"/>
      <c r="K25" s="7"/>
      <c r="L25" s="43"/>
    </row>
    <row r="26" spans="1:12" s="8" customFormat="1" ht="11.25">
      <c r="A26" s="38">
        <v>14</v>
      </c>
      <c r="B26" s="36" t="s">
        <v>51</v>
      </c>
      <c r="C26" s="39" t="s">
        <v>5</v>
      </c>
      <c r="D26" s="59">
        <v>2</v>
      </c>
      <c r="E26" s="62">
        <v>155</v>
      </c>
      <c r="F26" s="57"/>
      <c r="G26" s="40">
        <f>IF(F26="","",IF(ISTEXT(F26),"NC",F26*D26))</f>
      </c>
      <c r="H26" s="50"/>
      <c r="K26" s="7"/>
      <c r="L26" s="43"/>
    </row>
    <row r="27" spans="1:12" s="8" customFormat="1" ht="33.75">
      <c r="A27" s="38">
        <v>15</v>
      </c>
      <c r="B27" s="36" t="s">
        <v>52</v>
      </c>
      <c r="C27" s="39" t="s">
        <v>43</v>
      </c>
      <c r="D27" s="59">
        <v>8</v>
      </c>
      <c r="E27" s="62">
        <v>377.33</v>
      </c>
      <c r="F27" s="57"/>
      <c r="G27" s="40">
        <f>IF(F27="","",IF(ISTEXT(F27),"NC",F27*D27))</f>
      </c>
      <c r="H27" s="50"/>
      <c r="K27" s="7"/>
      <c r="L27" s="43"/>
    </row>
    <row r="28" spans="1:12" s="31" customFormat="1" ht="9">
      <c r="A28" s="42"/>
      <c r="E28" s="56"/>
      <c r="F28" s="71" t="s">
        <v>27</v>
      </c>
      <c r="G28" s="72"/>
      <c r="H28" s="51"/>
      <c r="L28" s="45"/>
    </row>
    <row r="29" spans="6:8" ht="14.25" customHeight="1">
      <c r="F29" s="73">
        <f>IF(SUM(G13:G27)=0,"",SUM(G13:G27))</f>
      </c>
      <c r="G29" s="74"/>
      <c r="H29" s="52"/>
    </row>
    <row r="30" spans="1:12" s="46" customFormat="1" ht="21.75" customHeight="1">
      <c r="A30" s="67" t="str">
        <f>" - "&amp;Dados!B21</f>
        <v> - O objeto do presente termo de referência será recebido em remessa única pela Secretaria, sendo que com prazo não superior a 25 (vinte e cinco) dias após recebimento da nota de empenho. Logo após, deverá ser entregue conforme solicitação por um servidor responsável pelo setor.</v>
      </c>
      <c r="B30" s="67"/>
      <c r="C30" s="67"/>
      <c r="D30" s="67"/>
      <c r="E30" s="67"/>
      <c r="F30" s="67"/>
      <c r="G30" s="67"/>
      <c r="H30" s="53"/>
      <c r="L30" s="47"/>
    </row>
    <row r="31" spans="1:12" s="46" customFormat="1" ht="21.75" customHeight="1">
      <c r="A31" s="67" t="str">
        <f>" - "&amp;Dados!B22</f>
        <v> - Os itens deverão ser entregues ser entregue no Almoxarifado da Prefeitura, situado na Rua Carolino Ribeiro de Moura, s/n, Centro, Sumidouro/RJ, CEP 28637-0000 no horário das 08:00  às 16:00 horas. Sendo o frete, carga e descarga por conta do fornecedor até o local indicado.</v>
      </c>
      <c r="B31" s="67"/>
      <c r="C31" s="67"/>
      <c r="D31" s="67"/>
      <c r="E31" s="67"/>
      <c r="F31" s="67"/>
      <c r="G31" s="67"/>
      <c r="H31" s="53"/>
      <c r="L31" s="47"/>
    </row>
    <row r="32" spans="1:12" s="46" customFormat="1" ht="21.75" customHeight="1">
      <c r="A32" s="67" t="str">
        <f>" - "&amp;Dados!B23</f>
        <v> - O pagamento do objeto de que trata o PREGÃO PRESENCIAL 037/2019, e consequente contrato serão efetuados pela Tesouraria da Prefeitura Municipal de Sumidouro.</v>
      </c>
      <c r="B32" s="67"/>
      <c r="C32" s="67"/>
      <c r="D32" s="67"/>
      <c r="E32" s="67"/>
      <c r="F32" s="67"/>
      <c r="G32" s="67"/>
      <c r="H32" s="53"/>
      <c r="L32" s="47"/>
    </row>
    <row r="33" spans="1:12" s="31" customFormat="1" ht="9">
      <c r="A33" s="67" t="str">
        <f>" - "&amp;Dados!B24</f>
        <v> - Proposta válida por 60 (sessenta) dias</v>
      </c>
      <c r="B33" s="67"/>
      <c r="C33" s="67"/>
      <c r="D33" s="67"/>
      <c r="E33" s="67"/>
      <c r="F33" s="67"/>
      <c r="G33" s="67"/>
      <c r="H33" s="51"/>
      <c r="L33" s="45"/>
    </row>
    <row r="34" ht="12.75">
      <c r="H34" s="54"/>
    </row>
    <row r="35" ht="12.75">
      <c r="H35" s="54"/>
    </row>
    <row r="36" ht="12.75">
      <c r="H36" s="54"/>
    </row>
    <row r="37" ht="12.75">
      <c r="H37" s="54"/>
    </row>
    <row r="38" ht="12.75">
      <c r="H38" s="54"/>
    </row>
    <row r="39" ht="12.75">
      <c r="H39" s="54"/>
    </row>
    <row r="40" spans="2:7" ht="12.75" customHeight="1">
      <c r="B40" s="1"/>
      <c r="D40" s="1"/>
      <c r="G40" s="1"/>
    </row>
    <row r="41" spans="2:7" ht="12.75">
      <c r="B41" s="1"/>
      <c r="D41" s="1"/>
      <c r="G41" s="1"/>
    </row>
    <row r="42" spans="2:7" ht="12.75">
      <c r="B42" s="1"/>
      <c r="D42" s="1"/>
      <c r="G42" s="1"/>
    </row>
    <row r="43" spans="2:7" ht="12.75">
      <c r="B43" s="1"/>
      <c r="D43" s="1"/>
      <c r="G43" s="1"/>
    </row>
    <row r="44" spans="2:7" ht="12.75">
      <c r="B44" s="1"/>
      <c r="D44" s="1"/>
      <c r="G44" s="1"/>
    </row>
  </sheetData>
  <sheetProtection/>
  <autoFilter ref="A11:G33"/>
  <mergeCells count="15">
    <mergeCell ref="A33:G33"/>
    <mergeCell ref="B9:G9"/>
    <mergeCell ref="A3:G3"/>
    <mergeCell ref="A4:G4"/>
    <mergeCell ref="A5:G5"/>
    <mergeCell ref="F28:G28"/>
    <mergeCell ref="F29:G29"/>
    <mergeCell ref="D10:G10"/>
    <mergeCell ref="C6:D6"/>
    <mergeCell ref="E6:F6"/>
    <mergeCell ref="A2:G2"/>
    <mergeCell ref="A30:G30"/>
    <mergeCell ref="A31:G31"/>
    <mergeCell ref="A32:G32"/>
    <mergeCell ref="B8:G8"/>
  </mergeCells>
  <conditionalFormatting sqref="F28">
    <cfRule type="expression" priority="1" dxfId="12" stopIfTrue="1">
      <formula>IF($J28="Empate",IF(H28=1,TRUE(),FALSE()),FALSE())</formula>
    </cfRule>
    <cfRule type="expression" priority="2" dxfId="13" stopIfTrue="1">
      <formula>IF(H28="&gt;",FALSE(),IF(H28&gt;0,TRUE(),FALSE()))</formula>
    </cfRule>
    <cfRule type="expression" priority="3" dxfId="0" stopIfTrue="1">
      <formula>IF(H28="&gt;",TRUE(),FALSE())</formula>
    </cfRule>
  </conditionalFormatting>
  <conditionalFormatting sqref="F29">
    <cfRule type="expression" priority="4" dxfId="9" stopIfTrue="1">
      <formula>IF($J28="OK",IF(H28=1,TRUE(),FALSE()),FALSE())</formula>
    </cfRule>
    <cfRule type="expression" priority="5" dxfId="14" stopIfTrue="1">
      <formula>IF($J28="Empate",IF(H28=1,TRUE(),FALSE()),FALSE())</formula>
    </cfRule>
    <cfRule type="expression" priority="6" dxfId="7" stopIfTrue="1">
      <formula>IF($J28="Empate",IF(H28=2,TRUE(),FALSE()),FALSE())</formula>
    </cfRule>
  </conditionalFormatting>
  <conditionalFormatting sqref="F13:F27">
    <cfRule type="cellIs" priority="11" dxfId="6" operator="equal" stopIfTrue="1">
      <formula>""</formula>
    </cfRule>
  </conditionalFormatting>
  <conditionalFormatting sqref="D13:D27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7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7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1" sqref="B1:B25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59</v>
      </c>
      <c r="E1" s="4"/>
      <c r="F1" s="4"/>
      <c r="G1" s="4"/>
    </row>
    <row r="2" spans="1:7" ht="12.75">
      <c r="A2" s="18" t="s">
        <v>10</v>
      </c>
      <c r="B2" t="s">
        <v>60</v>
      </c>
      <c r="E2" s="4"/>
      <c r="F2" s="4"/>
      <c r="G2" s="4"/>
    </row>
    <row r="3" spans="1:7" ht="12.75">
      <c r="A3" s="18" t="s">
        <v>11</v>
      </c>
      <c r="B3" s="5" t="s">
        <v>61</v>
      </c>
      <c r="C3" s="5"/>
      <c r="E3" s="4"/>
      <c r="F3" s="4"/>
      <c r="G3" s="4"/>
    </row>
    <row r="4" spans="1:7" ht="12.75">
      <c r="A4" s="18" t="s">
        <v>12</v>
      </c>
      <c r="B4" s="11" t="s">
        <v>62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22869.9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53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 t="s">
        <v>54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63.75">
      <c r="A21" s="22" t="s">
        <v>15</v>
      </c>
      <c r="B21" s="23" t="s">
        <v>55</v>
      </c>
      <c r="E21" s="4"/>
      <c r="F21" s="4"/>
      <c r="G21" s="65"/>
    </row>
    <row r="22" spans="1:7" ht="63.75">
      <c r="A22" s="22" t="s">
        <v>16</v>
      </c>
      <c r="B22" s="23" t="s">
        <v>56</v>
      </c>
      <c r="E22" s="4"/>
      <c r="F22" s="4"/>
      <c r="G22" s="65"/>
    </row>
    <row r="23" spans="1:7" ht="51">
      <c r="A23" s="22" t="s">
        <v>17</v>
      </c>
      <c r="B23" s="23" t="s">
        <v>57</v>
      </c>
      <c r="C23" s="10"/>
      <c r="E23" s="4"/>
      <c r="F23" s="4"/>
      <c r="G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12.75">
      <c r="A25" s="22" t="s">
        <v>32</v>
      </c>
      <c r="B25" s="64" t="s">
        <v>58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2019-03-12T16:40:29Z</cp:lastPrinted>
  <dcterms:created xsi:type="dcterms:W3CDTF">2006-04-18T17:38:46Z</dcterms:created>
  <dcterms:modified xsi:type="dcterms:W3CDTF">2019-03-12T16:56:19Z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