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20" windowWidth="12120" windowHeight="8835" activeTab="0"/>
  </bookViews>
  <sheets>
    <sheet name="Quadro de Preços" sheetId="1" r:id="rId1"/>
    <sheet name="Dados" sheetId="2" r:id="rId2"/>
  </sheets>
  <definedNames>
    <definedName name="_xlnm._FilterDatabase" localSheetId="0" hidden="1">'Quadro de Preços'!$A$11:$G$125</definedName>
    <definedName name="_xlfn.BAHTTEXT" hidden="1">#NAME?</definedName>
    <definedName name="_xlnm.Print_Titles" localSheetId="0">'Quadro de Preços'!$1:$12</definedName>
  </definedNames>
  <calcPr fullCalcOnLoad="1"/>
</workbook>
</file>

<file path=xl/sharedStrings.xml><?xml version="1.0" encoding="utf-8"?>
<sst xmlns="http://schemas.openxmlformats.org/spreadsheetml/2006/main" count="262" uniqueCount="163">
  <si>
    <t>Firma:</t>
  </si>
  <si>
    <t>End:</t>
  </si>
  <si>
    <t>CNPJ:</t>
  </si>
  <si>
    <t>ITEM</t>
  </si>
  <si>
    <t>DESCRIÇÃO</t>
  </si>
  <si>
    <t>UND</t>
  </si>
  <si>
    <t>QUANT</t>
  </si>
  <si>
    <t xml:space="preserve">Valor Total </t>
  </si>
  <si>
    <t>IE:</t>
  </si>
  <si>
    <t>Licitação:</t>
  </si>
  <si>
    <t>Processo:</t>
  </si>
  <si>
    <t>Objeto:</t>
  </si>
  <si>
    <t>Abertura:</t>
  </si>
  <si>
    <t>Homologação:</t>
  </si>
  <si>
    <t>Tipo:</t>
  </si>
  <si>
    <t>Entrega:</t>
  </si>
  <si>
    <t>Local Entrega:</t>
  </si>
  <si>
    <t>Condições  de Pagamento:</t>
  </si>
  <si>
    <t>Validade da Proposta:</t>
  </si>
  <si>
    <t>ANEXO I - QUADRO DE PROPOSTAS</t>
  </si>
  <si>
    <t>Telefone:</t>
  </si>
  <si>
    <t>Setores:</t>
  </si>
  <si>
    <t>Dotação:</t>
  </si>
  <si>
    <t>Total Est.:</t>
  </si>
  <si>
    <t>Endereço:</t>
  </si>
  <si>
    <t>Valor Estimado</t>
  </si>
  <si>
    <t>Valor Proposto</t>
  </si>
  <si>
    <t>Valor Global:</t>
  </si>
  <si>
    <t>Proposta válida por 60 (sessenta) dias</t>
  </si>
  <si>
    <t>VALOR ESTIMADO:</t>
  </si>
  <si>
    <t>MENOR PREÇO POR ITEM</t>
  </si>
  <si>
    <t>Publicação:</t>
  </si>
  <si>
    <t>Prazo:</t>
  </si>
  <si>
    <t>PCT</t>
  </si>
  <si>
    <t>FRA</t>
  </si>
  <si>
    <t>CX</t>
  </si>
  <si>
    <t>POT</t>
  </si>
  <si>
    <t>GRF</t>
  </si>
  <si>
    <t>Homologação: __/__/2019</t>
  </si>
  <si>
    <t>Previsão Publicação: __/__/2019</t>
  </si>
  <si>
    <t>Sec. Saúde - Hospital</t>
  </si>
  <si>
    <t>Sec. Saúde - CAPS</t>
  </si>
  <si>
    <t>ABRIDOR DE LATAS</t>
  </si>
  <si>
    <t>ÁGUA SANITÁRIA GRF 1.000 ML</t>
  </si>
  <si>
    <t>AVENTAL DE COZINHA INDUSTRIAL METALIZADO, TÉRMICO 90 X 70 CM</t>
  </si>
  <si>
    <t>AVENTAL PLÁSTICO</t>
  </si>
  <si>
    <t>BALDE EM PLÁSTICO CAPACIDADE 10L</t>
  </si>
  <si>
    <t>BALDE SPIN MOP 360 CENTRÍFUGA EM INOX COM ESFREGÃO CABO ALT. MIN. 1,04 E ALT. MAX. 1,28 CAPACIDADE TOTAL 12 L</t>
  </si>
  <si>
    <t>BANDEJA EM INOX 30 CM COM ALÇAS MEDINDO APROXIMADAMENTE 30 X 23 CM</t>
  </si>
  <si>
    <t>CAIXA PLÁSTICA ORGANIZADORA 08 L</t>
  </si>
  <si>
    <t>CAIXA PLÁSTICA ORGANIZADORA 17 L</t>
  </si>
  <si>
    <t>CAIXA PLÁSTICA ORGANIZADORA 30 L</t>
  </si>
  <si>
    <t>CAIXA PLÁSTICA ORGANIZADORA ALTA COM TAMPA 02 L</t>
  </si>
  <si>
    <t>CAIXA PLÁSTICA ORGANIZADORA ALTA COM TAMPA 05 L</t>
  </si>
  <si>
    <t>CAIXA PLÁSTICA ORGANIZADORA COM TAMPA 08 L</t>
  </si>
  <si>
    <t>CAIXA PLÁSTICA ORGANIZADORA COM TAMPA 17 L</t>
  </si>
  <si>
    <t>CANECA EM PLÁSTICO RESISTENTE PARA USO HOSPITALAR TODAS EM ÚNICA COR (AZUL, BRANCA OU VERDE CLARO)</t>
  </si>
  <si>
    <t>CANECÃO DE ALUMÍNIO 10L</t>
  </si>
  <si>
    <t>CANECÃO DE ALUMÍNIO 2L</t>
  </si>
  <si>
    <t>CÊRA LÍQUIDA ARDÓSIA FRASCO 750 ML</t>
  </si>
  <si>
    <t>CÊRA LÍQUIDA INCOLOR FRASCO 750 ML</t>
  </si>
  <si>
    <t xml:space="preserve">CESTA TELADA 10L </t>
  </si>
  <si>
    <t>CLORO GRF 1.000 ML</t>
  </si>
  <si>
    <t>COLHER DE COZINHA EM POLIPROPILENO COM CABO MACIÇO EM AÇO INOX DE 60 CM</t>
  </si>
  <si>
    <t>COLHER DE MESA INOX COM CABO BRANCO</t>
  </si>
  <si>
    <t xml:space="preserve">COLHER DE MESA TODA EM AÇO INOX </t>
  </si>
  <si>
    <t>COLHER DE SERVIR ARROZ TODO EM AÇO INOX</t>
  </si>
  <si>
    <t>COPO DE VIDRO TIPO AMERICANO</t>
  </si>
  <si>
    <t>COPO DESCARTÁVEL TRANSPARENTE 200 ML PCT C/ 100 UND</t>
  </si>
  <si>
    <t>COPO DESCARTÁVEL TRANSPARENTE 50 ML PCT C/ 100 UND</t>
  </si>
  <si>
    <t>CUMBUCA TIGELA MARMITEX ISOPOR COM TAMPA PARA CALDO E SOPA, CAPAC. 1100 ML</t>
  </si>
  <si>
    <t>DESINFETANTE FRASCO 500 ML (ACÃO GERMICIDA/BACTERICIDA)</t>
  </si>
  <si>
    <t>DESODORIZADOR DE AR AEROSOL FRASCO 400 ML SEM CFC</t>
  </si>
  <si>
    <t>DETERGENTE LIQUIDO TENSOATIVO BIODEGRADAVEL FRASCO 500ML NEUTRO</t>
  </si>
  <si>
    <t>ESCORREDOR DE ARROZ E MACARRÃO EM AÇO INOX 30 CM</t>
  </si>
  <si>
    <t>ESPONJA DE AÇO DOURADA (EMBALAGEM C/ 3 UND)</t>
  </si>
  <si>
    <t>ESPONJA DE AÇO PCT 60 G (PCT C/ 14 EMBALAGENS)</t>
  </si>
  <si>
    <t>FRD</t>
  </si>
  <si>
    <t>ESPONJA DUPLA FACE (110 X 75 X 20MM)</t>
  </si>
  <si>
    <t>ESPONJA DUPLA FACE ANTI ADERENTE AZUL</t>
  </si>
  <si>
    <t>ESSÊNCIA DE LIMÃO FRASCO 200 ML</t>
  </si>
  <si>
    <t>FACA DE MESA TODA EM INOX</t>
  </si>
  <si>
    <t>FILTRO DE CAFÉ PERMANENTE EM SEDA Nº 103</t>
  </si>
  <si>
    <t>FILTRO DE PAPEL P/ CAFÉ N.º 103</t>
  </si>
  <si>
    <t>FOSFORO MAÇO C/ 10 CAIXAS C/ 40 PALITOS CADA</t>
  </si>
  <si>
    <t>MÇ</t>
  </si>
  <si>
    <t>FRIGIDEIRA COM TEFLON ANDITADERENTE Nº 20</t>
  </si>
  <si>
    <t>GARFO DE MESA TODA EM AÇO INOX</t>
  </si>
  <si>
    <t>GARFO PARA ASSADOS TODO EM AÇO INOX</t>
  </si>
  <si>
    <t>GARRAFA TÉRMICA C/ BICO CAPACIDADE 500 ML CORES VARIADAS</t>
  </si>
  <si>
    <t>GARRAFA TÉRMICA CAPACIDADE 1 L CORES VARIADAS</t>
  </si>
  <si>
    <t>GUARDANAPO 24 X 24 CM - PCT C/ 50 UND</t>
  </si>
  <si>
    <t>JARRA DE VIDRO 2 L</t>
  </si>
  <si>
    <t>JARRA PLÁSTICA COM TAMPA 2 L</t>
  </si>
  <si>
    <t>JOGO DE MANTIMENTOS PLÁSTICO COM 5 TAMANHOS DIFERENTES, (PARA 5K ARROZ, 2 KG FEIJÃO, 1 KG AÇUCAR, 1 KG FARINHA E 500 G CAFÉ), TAMPA DE ROSCA</t>
  </si>
  <si>
    <t>JG</t>
  </si>
  <si>
    <t>JOGO DE XÍCARAS DE CAFÉ DE PORCELANA COM 06 UNIDADES COR BRANCO LEITE, COM PIRES</t>
  </si>
  <si>
    <t>LÂMINA PARA BARBEAR CX C/ 3 UND</t>
  </si>
  <si>
    <t>LÂMPADA FLUORESCENTE LUZ BRANCA 25W (100W) 127V</t>
  </si>
  <si>
    <t>LIMPA ALUMÍNIO FRASCO 500 ML</t>
  </si>
  <si>
    <t>LIMPA VIDROS 500 ML</t>
  </si>
  <si>
    <t>LIMPADOR C/ AMONÍACO FRASCO 500 ML</t>
  </si>
  <si>
    <t>LIXEIRA PLÁSTICA COM TAMPA DE 100 L</t>
  </si>
  <si>
    <t xml:space="preserve">LIXEIRA PLÁSTICA COM TAMPA DE 60 L </t>
  </si>
  <si>
    <t xml:space="preserve">LIXEIRA PLÁSTICA COM TAMPA E PEDAL DE 100 L </t>
  </si>
  <si>
    <t xml:space="preserve">LIXEIRA PLÁSTICA COM TAMPA E PEDAL DE 14 L </t>
  </si>
  <si>
    <t xml:space="preserve">LIXEIRA PLÁSTICA COM TAMPA E PEDAL DE 60 L </t>
  </si>
  <si>
    <t>LUSTRA MÓVEL FRASCO 200 ML</t>
  </si>
  <si>
    <t xml:space="preserve">LUVA DE BORRACHA CANO LONGO TAM. G </t>
  </si>
  <si>
    <t>PAR</t>
  </si>
  <si>
    <t>LUVA DE BORRACHA CANO LONGO TAM. M</t>
  </si>
  <si>
    <t>PÁ DE LIXO DE ALUMÍNIO COM CABO ALTO</t>
  </si>
  <si>
    <t>PALITO DE MADEIRA PARA DENTES CX C/ 100 UND</t>
  </si>
  <si>
    <t>PANELA DE PRESSÃO CAPACIDADE 07 L</t>
  </si>
  <si>
    <t>PANELA DE PRESSÃO CAPACIDADE 10 L</t>
  </si>
  <si>
    <t>PANELA DE PRESSÃO CAPACIDADE 25 L</t>
  </si>
  <si>
    <t>PANELA DE PRESSÃO CAPACIDADE 4,5 L</t>
  </si>
  <si>
    <t>PANELA EM ALUMÍNIO BATIDO COM TAMPA, ALÇAS LATERAIS DE MADEIRA TAM. 18</t>
  </si>
  <si>
    <t>PANELA EM ALUMÍNIO BATIDO COM TAMPA, ALÇAS LATERAIS DE MADEIRA TAM. 20</t>
  </si>
  <si>
    <t>PANELA EM ALUMÍNIO BATIDO COM TAMPA, ALÇAS LATERAIS DE MADEIRA TAM. 22</t>
  </si>
  <si>
    <t>PANELA EM ALUMÍNIO BATIDO COM TAMPA, ALÇAS LATERAIS DE MADEIRA TAM. 26</t>
  </si>
  <si>
    <t>PANELA EM ALUMÍNIO BATIDO COM TAMPA, ALÇAS LATERAIS DE MADEIRA TAM. 28</t>
  </si>
  <si>
    <t>PANELA EM ALUMÍNIO BATIDO COM TAMPA, ALÇAS LATERAIS DE MADEIRA TAM. 30</t>
  </si>
  <si>
    <t>PANELA EM ALUMÍNIO BATIDO COM TAMPA, ALÇAS LATERAIS DE MADEIRA TAM. 32</t>
  </si>
  <si>
    <t>PANO P/ TUDO MULTIUSO (SIMILAR AO PERFEX 60X33CM) PCT C/ 5</t>
  </si>
  <si>
    <t>PAPEL HIGIENICO BRANCO PICOTADO FOLHA DUPLA ULTRA MACIO 30 M PCT C/ 4 ROLOS</t>
  </si>
  <si>
    <t>PAPEL INTERFOLHA BRANCO PCT 1000 UND</t>
  </si>
  <si>
    <t>PAPEL TOALHA BRANCO PICOTADO FOLHA DUPLA - PCT C/ 2 ROLOS</t>
  </si>
  <si>
    <t>PILHA MÉDIA</t>
  </si>
  <si>
    <t>PILHA PALITO ALCALINA</t>
  </si>
  <si>
    <t>PILHA PEQUENA AA</t>
  </si>
  <si>
    <t>PRATO FUNDO DE VIDRO TEMPERADO  TRANSPARENTE</t>
  </si>
  <si>
    <t>PRATO RASO DE VIDRO TEMPERADO  TRANSPARENTE</t>
  </si>
  <si>
    <t>RALADOR E FATIADOR DE LEGUMES 6 FACES EM AÇO INOX</t>
  </si>
  <si>
    <t>REFIL PARA BALDE SPIN MOP 360 CENTRÍFUGA EM INOX COM ESFREGÃO CABO ALT. MIN. 1,04 E ALT. MAX. 1,28 CAPACIDADE TOTAL 12 L</t>
  </si>
  <si>
    <t>RÔDO DE MADEIRA C/2 LÂMINAS DE BORRACHA DE 40 CM</t>
  </si>
  <si>
    <t>SABÃO DE COCO ARTESANAL 1ª LINHA BARRA 100 G</t>
  </si>
  <si>
    <t>BAR</t>
  </si>
  <si>
    <t>SABÃO DE CÔCO BARRA 100G</t>
  </si>
  <si>
    <t>SABÃO DE COCO EM PASTA POTE 500G</t>
  </si>
  <si>
    <t>SABÃO EM PÓ CAIXA DE 1 KG</t>
  </si>
  <si>
    <t>SABONETE 90G</t>
  </si>
  <si>
    <t>SABONETE NEUTRO INFANTIL 90G</t>
  </si>
  <si>
    <t>SACO DE CHÃO ALVEJADO 50 X 75 CM 100% ALGODÃO</t>
  </si>
  <si>
    <t>SACO PLÁSTICO P/ LIXO  30 L PCT C/ 10 UND</t>
  </si>
  <si>
    <t>SACO PLÁSTICO P/ LIXO  50 L PCT C/ 10 UND</t>
  </si>
  <si>
    <t>SACO PLÁSTICO P/ LIXO 100 L PCT C/ 5 UND</t>
  </si>
  <si>
    <t>SACO PLÁSTICO P/ LIXO 200 L PCT C 5 UND</t>
  </si>
  <si>
    <t>SACO PLÁSTICO TRANSPARENTE PICOTADO 75 X 50 CM</t>
  </si>
  <si>
    <t>BOB</t>
  </si>
  <si>
    <t xml:space="preserve">TOALHA DE PRATO 100% ALGODÃO </t>
  </si>
  <si>
    <t>TOALHA DE PRATO 100% ALGODÃO COM VIÉS</t>
  </si>
  <si>
    <t>VASSOURA DE PELO</t>
  </si>
  <si>
    <t>VASSOURA DE PIAÇAVA CHAPA Nº 06</t>
  </si>
  <si>
    <t>VASSOURINHA DE VASO SANITÁRIO EM PLÁSTICO</t>
  </si>
  <si>
    <t>PREGÃO PRESENCIAL Nº 049/2019</t>
  </si>
  <si>
    <t>PROCESSO ADMINISTRATIVO N° 3862/2018 de 11/12/2018</t>
  </si>
  <si>
    <t>O pagamento do objeto de que trata o PREGÃO PRESENCIAL 049/2019, e consequente contrato serão efetuados pela Tesouraria da Secretaria Municipal de Saúde de Sumidouro;</t>
  </si>
  <si>
    <t>Prazo da Ata: A contar de sua assinatura por um período de 12 meses.</t>
  </si>
  <si>
    <t>O objeto do presente termo de referência será recebido em remessa parcelada pela Secretaria de acordo com a solicitação do responsável pelo contrato, com prazo não superior a 15 (quinze) dias úteis após recebimento da nota de empenho.</t>
  </si>
  <si>
    <t>Os materiais deverão ser entregues na sede do órgão, no endereço: Setor de Almoxarifado, Rua Dr. Carolino Ribeiro de Moura, centro, Sumidouro – RJ no horário das 09h00min às 12h00min horas e de 14h00min as 17h00min horas. Sendo o frete, carga e descarga por conta do fornecedor até o local indicado.</t>
  </si>
  <si>
    <t>EVENTUAL AQUISIÇÃO DE MATERIAIS DE COPA, HIGIENE E LIMPEZA - SRP</t>
  </si>
  <si>
    <t>Abertura das Propostas: 16/04/2019, às 10:00hs</t>
  </si>
</sst>
</file>

<file path=xl/styles.xml><?xml version="1.0" encoding="utf-8"?>
<styleSheet xmlns="http://schemas.openxmlformats.org/spreadsheetml/2006/main">
  <numFmts count="5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#,#00"/>
    <numFmt numFmtId="183" formatCode="&quot;R$ &quot;#,##0.00"/>
    <numFmt numFmtId="184" formatCode="00"/>
    <numFmt numFmtId="185" formatCode="#,#00.00"/>
    <numFmt numFmtId="186" formatCode="_(* #,##0.000_);_(* \(#,##0.000\);_(* &quot;-&quot;??_);_(@_)"/>
    <numFmt numFmtId="187" formatCode="_(* #,##0.0000_);_(* \(#,##0.0000\);_(* &quot;-&quot;??_);_(@_)"/>
    <numFmt numFmtId="188" formatCode="_(* #,##0.00000_);_(* \(#,##0.00000\);_(* &quot;-&quot;??_);_(@_)"/>
    <numFmt numFmtId="189" formatCode="_(* #,##0.000000_);_(* \(#,##0.000000\);_(* &quot;-&quot;??_);_(@_)"/>
    <numFmt numFmtId="190" formatCode="[$-416]dddd\,\ d&quot; de &quot;mmmm&quot; de &quot;yyyy"/>
    <numFmt numFmtId="191" formatCode="[$-416]mmmm\-yy;@"/>
    <numFmt numFmtId="192" formatCode="mm/yyyy"/>
    <numFmt numFmtId="193" formatCode="_(* #,##0.0_);_(* \(#,##0.0\);_(* &quot;-&quot;??_);_(@_)"/>
    <numFmt numFmtId="194" formatCode="_(* #,##0_);_(* \(#,##0\);_(* &quot;-&quot;??_);_(@_)"/>
    <numFmt numFmtId="195" formatCode="_(&quot;R$ &quot;* #,##0.000_);_(&quot;R$ &quot;* \(#,##0.000\);_(&quot;R$ &quot;* &quot;-&quot;??_);_(@_)"/>
    <numFmt numFmtId="196" formatCode="_(&quot;R$ &quot;* #,##0.0000_);_(&quot;R$ &quot;* \(#,##0.0000\);_(&quot;R$ &quot;* &quot;-&quot;??_);_(@_)"/>
    <numFmt numFmtId="197" formatCode="_(* #,##0.0000_);_(* \(#,##0.0000\);_(* &quot;-&quot;????_);_(@_)"/>
    <numFmt numFmtId="198" formatCode="_(&quot;R$ &quot;* #,##0.0000_);_(&quot;R$ &quot;* \(#,##0.0000\)_._._.;_(&quot;R$ &quot;* &quot;-&quot;??_);_(@_)"/>
    <numFmt numFmtId="199" formatCode="_(&quot;R$ &quot;* #,##0.0000_);_(&quot;R$ &quot;* \(#,##0.0000\)\.;_(&quot;R$ &quot;* &quot;-&quot;??_);_(@_)"/>
    <numFmt numFmtId="200" formatCode="_(&quot;R$ &quot;* #,##0.0000&quot;...&quot;_);_(&quot;R$ &quot;* \(#,##0.0000\)\.;_(&quot;R$ &quot;* &quot;-&quot;??_);_(@_)"/>
    <numFmt numFmtId="201" formatCode="_(&quot;R$ &quot;* #,##0.00000&quot;...&quot;_);_(&quot;R$ &quot;* \(#,##0.00000\)\.;_(&quot;R$ &quot;* &quot;-&quot;??_);_(@_)"/>
    <numFmt numFmtId="202" formatCode="_(&quot;R$ &quot;* #,##0.000&quot;...&quot;_);_(&quot;R$ &quot;* \(#,##0.000\)\.;_(&quot;R$ &quot;* &quot;-&quot;??_);_(@_)"/>
    <numFmt numFmtId="203" formatCode="00,000,000,_/000,0\-00"/>
    <numFmt numFmtId="204" formatCode="00,000,000,&quot;/&quot;000,0&quot;-&quot;00"/>
    <numFmt numFmtId="205" formatCode="#,#00.0"/>
    <numFmt numFmtId="206" formatCode="#,#00.000"/>
    <numFmt numFmtId="207" formatCode="00&quot;.&quot;000&quot;.&quot;000&quot;/&quot;0000&quot;-&quot;00"/>
    <numFmt numFmtId="208" formatCode="#,##0.00#"/>
    <numFmt numFmtId="209" formatCode="#,##0.00##"/>
    <numFmt numFmtId="210" formatCode="0.00#"/>
    <numFmt numFmtId="211" formatCode="_(&quot;R$&quot;* #,##0.00_);_(&quot;R$&quot;* \(#,##0.00\);_(&quot;R$&quot;* \-??_);_(@_)"/>
    <numFmt numFmtId="212" formatCode="0.000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7"/>
      <color indexed="9"/>
      <name val="Arial"/>
      <family val="2"/>
    </font>
    <font>
      <u val="single"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9"/>
      <name val="Arial"/>
      <family val="2"/>
    </font>
    <font>
      <sz val="6"/>
      <color indexed="62"/>
      <name val="Calibri"/>
      <family val="0"/>
    </font>
    <font>
      <sz val="6.5"/>
      <color indexed="8"/>
      <name val="Times New Roman"/>
      <family val="0"/>
    </font>
    <font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1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4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 applyProtection="1">
      <alignment vertical="center"/>
      <protection hidden="1"/>
    </xf>
    <xf numFmtId="4" fontId="7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210" fontId="5" fillId="0" borderId="0" xfId="0" applyNumberFormat="1" applyFont="1" applyBorder="1" applyAlignment="1" applyProtection="1">
      <alignment vertical="center"/>
      <protection hidden="1"/>
    </xf>
    <xf numFmtId="210" fontId="0" fillId="0" borderId="0" xfId="53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 wrapText="1"/>
    </xf>
    <xf numFmtId="208" fontId="0" fillId="0" borderId="0" xfId="0" applyNumberFormat="1" applyFont="1" applyBorder="1" applyAlignment="1" applyProtection="1">
      <alignment horizontal="center" vertical="center" wrapText="1"/>
      <protection hidden="1"/>
    </xf>
    <xf numFmtId="208" fontId="5" fillId="0" borderId="0" xfId="0" applyNumberFormat="1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0" fillId="8" borderId="10" xfId="0" applyFill="1" applyBorder="1" applyAlignment="1">
      <alignment/>
    </xf>
    <xf numFmtId="0" fontId="0" fillId="24" borderId="10" xfId="0" applyFill="1" applyBorder="1" applyAlignment="1">
      <alignment vertical="center" wrapText="1"/>
    </xf>
    <xf numFmtId="0" fontId="0" fillId="24" borderId="10" xfId="0" applyFill="1" applyBorder="1" applyAlignment="1">
      <alignment/>
    </xf>
    <xf numFmtId="49" fontId="0" fillId="24" borderId="10" xfId="0" applyNumberFormat="1" applyFill="1" applyBorder="1" applyAlignment="1">
      <alignment/>
    </xf>
    <xf numFmtId="0" fontId="0" fillId="7" borderId="10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4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25" borderId="10" xfId="0" applyFill="1" applyBorder="1" applyAlignment="1">
      <alignment vertical="center"/>
    </xf>
    <xf numFmtId="0" fontId="0" fillId="0" borderId="0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NumberFormat="1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208" fontId="4" fillId="0" borderId="0" xfId="0" applyNumberFormat="1" applyFont="1" applyBorder="1" applyAlignment="1" applyProtection="1">
      <alignment horizontal="center" vertical="center"/>
      <protection hidden="1"/>
    </xf>
    <xf numFmtId="210" fontId="4" fillId="0" borderId="0" xfId="0" applyNumberFormat="1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>
      <alignment vertical="center" wrapText="1"/>
    </xf>
    <xf numFmtId="0" fontId="8" fillId="16" borderId="11" xfId="0" applyFont="1" applyFill="1" applyBorder="1" applyAlignment="1" applyProtection="1">
      <alignment horizontal="center" vertical="center" wrapText="1"/>
      <protection hidden="1"/>
    </xf>
    <xf numFmtId="184" fontId="7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208" fontId="8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Border="1" applyAlignment="1" applyProtection="1">
      <alignment horizontal="left"/>
      <protection hidden="1" locked="0"/>
    </xf>
    <xf numFmtId="184" fontId="10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NumberFormat="1" applyFont="1" applyBorder="1" applyAlignment="1" applyProtection="1">
      <alignment vertical="center" wrapText="1"/>
      <protection hidden="1"/>
    </xf>
    <xf numFmtId="0" fontId="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10" fillId="0" borderId="0" xfId="0" applyNumberFormat="1" applyFont="1" applyBorder="1" applyAlignment="1" applyProtection="1">
      <alignment horizontal="left" vertical="center"/>
      <protection hidden="1"/>
    </xf>
    <xf numFmtId="49" fontId="0" fillId="0" borderId="0" xfId="53" applyNumberFormat="1" applyFont="1" applyBorder="1" applyAlignment="1" applyProtection="1">
      <alignment horizontal="center" vertical="center" wrapText="1"/>
      <protection hidden="1"/>
    </xf>
    <xf numFmtId="49" fontId="0" fillId="0" borderId="0" xfId="0" applyNumberFormat="1" applyFont="1" applyBorder="1" applyAlignment="1" applyProtection="1">
      <alignment vertical="center" wrapText="1"/>
      <protection hidden="1"/>
    </xf>
    <xf numFmtId="49" fontId="7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vertical="center" wrapText="1"/>
      <protection hidden="1"/>
    </xf>
    <xf numFmtId="49" fontId="13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horizontal="left" vertical="center" wrapText="1"/>
      <protection hidden="1"/>
    </xf>
    <xf numFmtId="49" fontId="14" fillId="0" borderId="0" xfId="0" applyNumberFormat="1" applyFont="1" applyBorder="1" applyAlignment="1" applyProtection="1">
      <alignment vertical="center" wrapText="1"/>
      <protection hidden="1"/>
    </xf>
    <xf numFmtId="208" fontId="8" fillId="16" borderId="11" xfId="0" applyNumberFormat="1" applyFont="1" applyFill="1" applyBorder="1" applyAlignment="1" applyProtection="1">
      <alignment horizontal="center" vertical="center" wrapText="1"/>
      <protection hidden="1"/>
    </xf>
    <xf numFmtId="208" fontId="10" fillId="0" borderId="0" xfId="0" applyNumberFormat="1" applyFont="1" applyBorder="1" applyAlignment="1" applyProtection="1">
      <alignment vertical="center" wrapText="1"/>
      <protection hidden="1"/>
    </xf>
    <xf numFmtId="208" fontId="8" fillId="0" borderId="11" xfId="0" applyNumberFormat="1" applyFont="1" applyBorder="1" applyAlignment="1">
      <alignment horizontal="center" vertical="center"/>
    </xf>
    <xf numFmtId="177" fontId="0" fillId="0" borderId="0" xfId="47" applyFont="1" applyFill="1" applyBorder="1" applyAlignment="1" applyProtection="1">
      <alignment horizontal="left"/>
      <protection/>
    </xf>
    <xf numFmtId="182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wrapText="1"/>
    </xf>
    <xf numFmtId="208" fontId="4" fillId="0" borderId="12" xfId="0" applyNumberFormat="1" applyFont="1" applyBorder="1" applyAlignment="1" applyProtection="1">
      <alignment horizontal="center" vertical="center"/>
      <protection hidden="1"/>
    </xf>
    <xf numFmtId="208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0" fillId="0" borderId="0" xfId="0" applyFill="1" applyBorder="1" applyAlignment="1">
      <alignment wrapText="1"/>
    </xf>
    <xf numFmtId="0" fontId="35" fillId="0" borderId="0" xfId="0" applyFont="1" applyAlignment="1">
      <alignment horizontal="justify"/>
    </xf>
    <xf numFmtId="0" fontId="9" fillId="0" borderId="0" xfId="0" applyFont="1" applyAlignment="1" applyProtection="1">
      <alignment horizontal="left" vertical="center" wrapText="1"/>
      <protection hidden="1"/>
    </xf>
    <xf numFmtId="0" fontId="8" fillId="0" borderId="13" xfId="0" applyFont="1" applyBorder="1" applyAlignment="1" applyProtection="1">
      <alignment horizontal="left"/>
      <protection hidden="1" locked="0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208" fontId="9" fillId="24" borderId="14" xfId="0" applyNumberFormat="1" applyFont="1" applyFill="1" applyBorder="1" applyAlignment="1" applyProtection="1">
      <alignment horizontal="left" vertical="center" wrapText="1"/>
      <protection hidden="1"/>
    </xf>
    <xf numFmtId="208" fontId="9" fillId="24" borderId="15" xfId="0" applyNumberFormat="1" applyFont="1" applyFill="1" applyBorder="1" applyAlignment="1" applyProtection="1">
      <alignment horizontal="left" vertical="center" wrapText="1"/>
      <protection hidden="1"/>
    </xf>
    <xf numFmtId="170" fontId="3" fillId="24" borderId="16" xfId="53" applyNumberFormat="1" applyFont="1" applyFill="1" applyBorder="1" applyAlignment="1" applyProtection="1">
      <alignment horizontal="left" vertical="center" wrapText="1"/>
      <protection hidden="1"/>
    </xf>
    <xf numFmtId="170" fontId="3" fillId="24" borderId="17" xfId="53" applyNumberFormat="1" applyFont="1" applyFill="1" applyBorder="1" applyAlignment="1" applyProtection="1">
      <alignment horizontal="left" vertical="center" wrapText="1"/>
      <protection hidden="1"/>
    </xf>
    <xf numFmtId="0" fontId="8" fillId="0" borderId="18" xfId="0" applyFont="1" applyBorder="1" applyAlignment="1" applyProtection="1">
      <alignment horizontal="left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177" fontId="8" fillId="0" borderId="0" xfId="47" applyFont="1" applyBorder="1" applyAlignment="1" applyProtection="1">
      <alignment horizontal="center" vertical="center"/>
      <protection hidden="1"/>
    </xf>
    <xf numFmtId="0" fontId="8" fillId="0" borderId="12" xfId="0" applyFont="1" applyBorder="1" applyAlignment="1" applyProtection="1">
      <alignment horizontal="left"/>
      <protection hidden="1"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15"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52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/>
    <dxf>
      <font>
        <color auto="1"/>
      </font>
      <fill>
        <patternFill>
          <bgColor indexed="26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/>
        <u val="double"/>
        <strike val="0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/>
        <u val="none"/>
        <strike val="0"/>
      </font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ont>
        <b/>
        <i/>
        <u val="double"/>
        <strike val="0"/>
      </font>
      <fill>
        <patternFill>
          <bgColor indexed="52"/>
        </patternFill>
      </fill>
    </dxf>
    <dxf>
      <font>
        <b/>
        <i/>
        <u val="none"/>
        <strike val="0"/>
      </font>
      <fill>
        <patternFill>
          <bgColor rgb="FFFFCC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/>
        <u val="double"/>
        <strike val="0"/>
      </font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466725</xdr:colOff>
      <xdr:row>0</xdr:row>
      <xdr:rowOff>0</xdr:rowOff>
    </xdr:from>
    <xdr:ext cx="4343400" cy="695325"/>
    <xdr:sp>
      <xdr:nvSpPr>
        <xdr:cNvPr id="1" name="Text Box 1"/>
        <xdr:cNvSpPr txBox="1">
          <a:spLocks noChangeArrowheads="1"/>
        </xdr:cNvSpPr>
      </xdr:nvSpPr>
      <xdr:spPr>
        <a:xfrm>
          <a:off x="771525" y="0"/>
          <a:ext cx="43434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do Rio de Janeiro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 MUNICIPAL DE SUMIDOURO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CNPJ: 32.165.706/0001-08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Rua Alfredo Chaves, 39 - Centro – Sumidouro/RJ – CEP 28637-000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0</xdr:row>
      <xdr:rowOff>676275</xdr:rowOff>
    </xdr:to>
    <xdr:pic>
      <xdr:nvPicPr>
        <xdr:cNvPr id="2" name="Picture 2" descr="brasãoGIF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</xdr:colOff>
      <xdr:row>0</xdr:row>
      <xdr:rowOff>285750</xdr:rowOff>
    </xdr:from>
    <xdr:to>
      <xdr:col>6</xdr:col>
      <xdr:colOff>590550</xdr:colOff>
      <xdr:row>3</xdr:row>
      <xdr:rowOff>1343025</xdr:rowOff>
    </xdr:to>
    <xdr:grpSp>
      <xdr:nvGrpSpPr>
        <xdr:cNvPr id="3" name="Group 60"/>
        <xdr:cNvGrpSpPr>
          <a:grpSpLocks/>
        </xdr:cNvGrpSpPr>
      </xdr:nvGrpSpPr>
      <xdr:grpSpPr>
        <a:xfrm>
          <a:off x="4867275" y="285750"/>
          <a:ext cx="1790700" cy="2124075"/>
          <a:chOff x="520" y="6"/>
          <a:chExt cx="188" cy="90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136"/>
  <sheetViews>
    <sheetView tabSelected="1" zoomScale="115" zoomScaleNormal="115" zoomScaleSheetLayoutView="100" zoomScalePageLayoutView="0" workbookViewId="0" topLeftCell="A1">
      <selection activeCell="E13" sqref="E13"/>
    </sheetView>
  </sheetViews>
  <sheetFormatPr defaultColWidth="9.140625" defaultRowHeight="12.75"/>
  <cols>
    <col min="1" max="1" width="4.57421875" style="1" customWidth="1"/>
    <col min="2" max="2" width="49.8515625" style="2" customWidth="1"/>
    <col min="3" max="3" width="8.28125" style="1" customWidth="1"/>
    <col min="4" max="4" width="8.00390625" style="28" customWidth="1"/>
    <col min="5" max="6" width="10.140625" style="15" customWidth="1"/>
    <col min="7" max="7" width="10.140625" style="13" customWidth="1"/>
    <col min="8" max="8" width="11.8515625" style="49" customWidth="1"/>
    <col min="9" max="9" width="11.57421875" style="2" customWidth="1"/>
    <col min="10" max="11" width="9.140625" style="2" customWidth="1"/>
    <col min="12" max="12" width="9.140625" style="44" customWidth="1"/>
    <col min="13" max="15" width="9.140625" style="2" customWidth="1"/>
    <col min="16" max="16" width="10.00390625" style="2" bestFit="1" customWidth="1"/>
    <col min="17" max="16384" width="9.140625" style="2" customWidth="1"/>
  </cols>
  <sheetData>
    <row r="1" ht="58.5" customHeight="1">
      <c r="H1" s="48"/>
    </row>
    <row r="2" spans="1:7" ht="12.75">
      <c r="A2" s="68" t="s">
        <v>19</v>
      </c>
      <c r="B2" s="68"/>
      <c r="C2" s="68"/>
      <c r="D2" s="68"/>
      <c r="E2" s="68"/>
      <c r="F2" s="68"/>
      <c r="G2" s="68"/>
    </row>
    <row r="3" spans="1:7" ht="12.75">
      <c r="A3" s="68" t="str">
        <f>UPPER(Dados!B1&amp;"  -  "&amp;Dados!B4)</f>
        <v>PREGÃO PRESENCIAL Nº 049/2019  -  ABERTURA DAS PROPOSTAS: 16/04/2019, ÀS 10:00HS</v>
      </c>
      <c r="B3" s="68"/>
      <c r="C3" s="68"/>
      <c r="D3" s="68"/>
      <c r="E3" s="68"/>
      <c r="F3" s="68"/>
      <c r="G3" s="68"/>
    </row>
    <row r="4" spans="1:7" ht="225">
      <c r="A4" s="69" t="str">
        <f>Dados!B3</f>
        <v>EVENTUAL AQUISIÇÃO DE MATERIAIS DE COPA, HIGIENE E LIMPEZA - SRP</v>
      </c>
      <c r="B4" s="69"/>
      <c r="C4" s="69"/>
      <c r="D4" s="69"/>
      <c r="E4" s="69"/>
      <c r="F4" s="69"/>
      <c r="G4" s="69"/>
    </row>
    <row r="5" spans="1:7" ht="12.75">
      <c r="A5" s="68" t="str">
        <f>Dados!B2</f>
        <v>PROCESSO ADMINISTRATIVO N° 3862/2018 de 11/12/2018</v>
      </c>
      <c r="B5" s="68"/>
      <c r="C5" s="68"/>
      <c r="D5" s="68"/>
      <c r="E5" s="68"/>
      <c r="F5" s="68"/>
      <c r="G5" s="68"/>
    </row>
    <row r="6" spans="1:7" ht="12.75">
      <c r="A6" s="63" t="str">
        <f>Dados!B7</f>
        <v>MENOR PREÇO POR ITEM</v>
      </c>
      <c r="B6" s="63"/>
      <c r="C6" s="75" t="s">
        <v>29</v>
      </c>
      <c r="D6" s="75"/>
      <c r="E6" s="76">
        <f>Dados!B8</f>
        <v>283036.35</v>
      </c>
      <c r="F6" s="76"/>
      <c r="G6" s="63"/>
    </row>
    <row r="7" spans="1:7" ht="2.25" customHeight="1">
      <c r="A7" s="6"/>
      <c r="B7" s="6"/>
      <c r="C7" s="6"/>
      <c r="D7" s="29"/>
      <c r="E7" s="16"/>
      <c r="F7" s="16"/>
      <c r="G7" s="12"/>
    </row>
    <row r="8" spans="1:12" s="8" customFormat="1" ht="12" customHeight="1">
      <c r="A8" s="17" t="s">
        <v>0</v>
      </c>
      <c r="B8" s="77"/>
      <c r="C8" s="77"/>
      <c r="D8" s="77"/>
      <c r="E8" s="77"/>
      <c r="F8" s="77"/>
      <c r="G8" s="77"/>
      <c r="H8" s="50"/>
      <c r="L8" s="43"/>
    </row>
    <row r="9" spans="1:13" s="8" customFormat="1" ht="12" customHeight="1">
      <c r="A9" s="17" t="s">
        <v>1</v>
      </c>
      <c r="B9" s="67"/>
      <c r="C9" s="67"/>
      <c r="D9" s="67"/>
      <c r="E9" s="67"/>
      <c r="F9" s="67"/>
      <c r="G9" s="67"/>
      <c r="H9" s="50"/>
      <c r="L9" s="43"/>
      <c r="M9" s="43"/>
    </row>
    <row r="10" spans="1:12" s="8" customFormat="1" ht="12" customHeight="1">
      <c r="A10" s="17" t="s">
        <v>2</v>
      </c>
      <c r="B10" s="41"/>
      <c r="C10" s="30" t="s">
        <v>8</v>
      </c>
      <c r="D10" s="74"/>
      <c r="E10" s="74"/>
      <c r="F10" s="74"/>
      <c r="G10" s="74"/>
      <c r="H10" s="50"/>
      <c r="L10" s="43"/>
    </row>
    <row r="11" spans="1:7" ht="4.5" customHeight="1">
      <c r="A11" s="3"/>
      <c r="B11" s="32"/>
      <c r="C11" s="32"/>
      <c r="D11" s="33"/>
      <c r="E11" s="61"/>
      <c r="F11" s="34"/>
      <c r="G11" s="35"/>
    </row>
    <row r="12" spans="1:12" s="8" customFormat="1" ht="22.5">
      <c r="A12" s="37" t="s">
        <v>3</v>
      </c>
      <c r="B12" s="37" t="s">
        <v>4</v>
      </c>
      <c r="C12" s="37" t="s">
        <v>5</v>
      </c>
      <c r="D12" s="37" t="s">
        <v>6</v>
      </c>
      <c r="E12" s="55" t="s">
        <v>25</v>
      </c>
      <c r="F12" s="55" t="s">
        <v>26</v>
      </c>
      <c r="G12" s="37" t="s">
        <v>7</v>
      </c>
      <c r="H12" s="50"/>
      <c r="L12" s="43"/>
    </row>
    <row r="13" spans="1:12" s="8" customFormat="1" ht="11.25">
      <c r="A13" s="38">
        <v>1</v>
      </c>
      <c r="B13" s="36" t="s">
        <v>42</v>
      </c>
      <c r="C13" s="39" t="s">
        <v>5</v>
      </c>
      <c r="D13" s="59">
        <v>20</v>
      </c>
      <c r="E13" s="62">
        <v>4.17</v>
      </c>
      <c r="F13" s="57"/>
      <c r="G13" s="40">
        <f>IF(F13="","",IF(ISTEXT(F13),"NC",F13*D13))</f>
      </c>
      <c r="H13" s="50"/>
      <c r="K13" s="7"/>
      <c r="L13" s="43"/>
    </row>
    <row r="14" spans="1:12" s="8" customFormat="1" ht="11.25">
      <c r="A14" s="38">
        <v>2</v>
      </c>
      <c r="B14" s="36" t="s">
        <v>43</v>
      </c>
      <c r="C14" s="39" t="s">
        <v>37</v>
      </c>
      <c r="D14" s="59">
        <v>2240</v>
      </c>
      <c r="E14" s="62">
        <v>2.22</v>
      </c>
      <c r="F14" s="57"/>
      <c r="G14" s="40">
        <f aca="true" t="shared" si="0" ref="G14:G119">IF(F14="","",IF(ISTEXT(F14),"NC",F14*D14))</f>
      </c>
      <c r="H14" s="50"/>
      <c r="K14" s="7"/>
      <c r="L14" s="43"/>
    </row>
    <row r="15" spans="1:12" s="8" customFormat="1" ht="22.5">
      <c r="A15" s="38">
        <v>3</v>
      </c>
      <c r="B15" s="36" t="s">
        <v>44</v>
      </c>
      <c r="C15" s="39" t="s">
        <v>5</v>
      </c>
      <c r="D15" s="59">
        <v>50</v>
      </c>
      <c r="E15" s="62">
        <v>137.92</v>
      </c>
      <c r="F15" s="57"/>
      <c r="G15" s="40">
        <f t="shared" si="0"/>
      </c>
      <c r="H15" s="50"/>
      <c r="K15" s="7"/>
      <c r="L15" s="43"/>
    </row>
    <row r="16" spans="1:12" s="8" customFormat="1" ht="11.25">
      <c r="A16" s="38">
        <v>4</v>
      </c>
      <c r="B16" s="36" t="s">
        <v>45</v>
      </c>
      <c r="C16" s="39" t="s">
        <v>5</v>
      </c>
      <c r="D16" s="59">
        <v>30</v>
      </c>
      <c r="E16" s="62">
        <v>13.25</v>
      </c>
      <c r="F16" s="57"/>
      <c r="G16" s="40">
        <f t="shared" si="0"/>
      </c>
      <c r="H16" s="50"/>
      <c r="K16" s="7"/>
      <c r="L16" s="43"/>
    </row>
    <row r="17" spans="1:12" s="8" customFormat="1" ht="11.25">
      <c r="A17" s="38">
        <v>5</v>
      </c>
      <c r="B17" s="36" t="s">
        <v>46</v>
      </c>
      <c r="C17" s="39" t="s">
        <v>5</v>
      </c>
      <c r="D17" s="59">
        <v>40</v>
      </c>
      <c r="E17" s="62">
        <v>8.6</v>
      </c>
      <c r="F17" s="57"/>
      <c r="G17" s="40">
        <f aca="true" t="shared" si="1" ref="G17:G30">IF(F17="","",IF(ISTEXT(F17),"NC",F17*D17))</f>
      </c>
      <c r="H17" s="50"/>
      <c r="K17" s="7"/>
      <c r="L17" s="43"/>
    </row>
    <row r="18" spans="1:12" s="8" customFormat="1" ht="22.5">
      <c r="A18" s="38">
        <v>6</v>
      </c>
      <c r="B18" s="36" t="s">
        <v>47</v>
      </c>
      <c r="C18" s="39" t="s">
        <v>5</v>
      </c>
      <c r="D18" s="59">
        <v>100</v>
      </c>
      <c r="E18" s="62">
        <v>88.53</v>
      </c>
      <c r="F18" s="57"/>
      <c r="G18" s="40">
        <f t="shared" si="1"/>
      </c>
      <c r="H18" s="50"/>
      <c r="K18" s="7"/>
      <c r="L18" s="43"/>
    </row>
    <row r="19" spans="1:12" s="8" customFormat="1" ht="22.5">
      <c r="A19" s="38">
        <v>7</v>
      </c>
      <c r="B19" s="36" t="s">
        <v>48</v>
      </c>
      <c r="C19" s="39" t="s">
        <v>5</v>
      </c>
      <c r="D19" s="59">
        <v>2</v>
      </c>
      <c r="E19" s="62">
        <v>78.52</v>
      </c>
      <c r="F19" s="57"/>
      <c r="G19" s="40">
        <f t="shared" si="1"/>
      </c>
      <c r="H19" s="50"/>
      <c r="K19" s="7"/>
      <c r="L19" s="43"/>
    </row>
    <row r="20" spans="1:12" s="8" customFormat="1" ht="11.25">
      <c r="A20" s="38">
        <v>8</v>
      </c>
      <c r="B20" s="36" t="s">
        <v>49</v>
      </c>
      <c r="C20" s="39" t="s">
        <v>5</v>
      </c>
      <c r="D20" s="59">
        <v>3</v>
      </c>
      <c r="E20" s="62">
        <v>34.2</v>
      </c>
      <c r="F20" s="57"/>
      <c r="G20" s="40">
        <f t="shared" si="1"/>
      </c>
      <c r="H20" s="50"/>
      <c r="K20" s="7"/>
      <c r="L20" s="43"/>
    </row>
    <row r="21" spans="1:12" s="8" customFormat="1" ht="11.25">
      <c r="A21" s="38">
        <v>9</v>
      </c>
      <c r="B21" s="36" t="s">
        <v>50</v>
      </c>
      <c r="C21" s="39" t="s">
        <v>5</v>
      </c>
      <c r="D21" s="59">
        <v>3</v>
      </c>
      <c r="E21" s="62">
        <v>53.26</v>
      </c>
      <c r="F21" s="57"/>
      <c r="G21" s="40">
        <f t="shared" si="1"/>
      </c>
      <c r="H21" s="50"/>
      <c r="K21" s="7"/>
      <c r="L21" s="43"/>
    </row>
    <row r="22" spans="1:12" s="8" customFormat="1" ht="11.25">
      <c r="A22" s="38">
        <v>10</v>
      </c>
      <c r="B22" s="36" t="s">
        <v>51</v>
      </c>
      <c r="C22" s="39" t="s">
        <v>5</v>
      </c>
      <c r="D22" s="59">
        <v>3</v>
      </c>
      <c r="E22" s="62">
        <v>60.93</v>
      </c>
      <c r="F22" s="57"/>
      <c r="G22" s="40">
        <f t="shared" si="1"/>
      </c>
      <c r="H22" s="50"/>
      <c r="K22" s="7"/>
      <c r="L22" s="43"/>
    </row>
    <row r="23" spans="1:12" s="8" customFormat="1" ht="11.25">
      <c r="A23" s="38">
        <v>11</v>
      </c>
      <c r="B23" s="36" t="s">
        <v>52</v>
      </c>
      <c r="C23" s="39" t="s">
        <v>5</v>
      </c>
      <c r="D23" s="59">
        <v>2</v>
      </c>
      <c r="E23" s="62">
        <v>22.92</v>
      </c>
      <c r="F23" s="57"/>
      <c r="G23" s="40">
        <f t="shared" si="1"/>
      </c>
      <c r="H23" s="50"/>
      <c r="K23" s="7"/>
      <c r="L23" s="43"/>
    </row>
    <row r="24" spans="1:12" s="8" customFormat="1" ht="11.25">
      <c r="A24" s="38">
        <v>12</v>
      </c>
      <c r="B24" s="36" t="s">
        <v>53</v>
      </c>
      <c r="C24" s="39" t="s">
        <v>5</v>
      </c>
      <c r="D24" s="59">
        <v>2</v>
      </c>
      <c r="E24" s="62">
        <v>38.86</v>
      </c>
      <c r="F24" s="57"/>
      <c r="G24" s="40">
        <f t="shared" si="1"/>
      </c>
      <c r="H24" s="50"/>
      <c r="K24" s="7"/>
      <c r="L24" s="43"/>
    </row>
    <row r="25" spans="1:12" s="8" customFormat="1" ht="11.25">
      <c r="A25" s="38">
        <v>13</v>
      </c>
      <c r="B25" s="36" t="s">
        <v>54</v>
      </c>
      <c r="C25" s="39" t="s">
        <v>5</v>
      </c>
      <c r="D25" s="59">
        <v>2</v>
      </c>
      <c r="E25" s="62">
        <v>51.87</v>
      </c>
      <c r="F25" s="57"/>
      <c r="G25" s="40">
        <f t="shared" si="1"/>
      </c>
      <c r="H25" s="50"/>
      <c r="K25" s="7"/>
      <c r="L25" s="43"/>
    </row>
    <row r="26" spans="1:12" s="8" customFormat="1" ht="11.25">
      <c r="A26" s="38">
        <v>14</v>
      </c>
      <c r="B26" s="36" t="s">
        <v>55</v>
      </c>
      <c r="C26" s="39" t="s">
        <v>5</v>
      </c>
      <c r="D26" s="59">
        <v>2</v>
      </c>
      <c r="E26" s="62">
        <v>63.77</v>
      </c>
      <c r="F26" s="57"/>
      <c r="G26" s="40">
        <f t="shared" si="1"/>
      </c>
      <c r="H26" s="50"/>
      <c r="K26" s="7"/>
      <c r="L26" s="43"/>
    </row>
    <row r="27" spans="1:12" s="8" customFormat="1" ht="22.5">
      <c r="A27" s="38">
        <v>15</v>
      </c>
      <c r="B27" s="36" t="s">
        <v>56</v>
      </c>
      <c r="C27" s="39" t="s">
        <v>5</v>
      </c>
      <c r="D27" s="59">
        <v>96</v>
      </c>
      <c r="E27" s="62">
        <v>9.93</v>
      </c>
      <c r="F27" s="57"/>
      <c r="G27" s="40">
        <f t="shared" si="1"/>
      </c>
      <c r="H27" s="50"/>
      <c r="K27" s="7"/>
      <c r="L27" s="43"/>
    </row>
    <row r="28" spans="1:12" s="8" customFormat="1" ht="11.25">
      <c r="A28" s="38">
        <v>16</v>
      </c>
      <c r="B28" s="36" t="s">
        <v>57</v>
      </c>
      <c r="C28" s="39" t="s">
        <v>5</v>
      </c>
      <c r="D28" s="59">
        <v>6</v>
      </c>
      <c r="E28" s="62">
        <v>63.8</v>
      </c>
      <c r="F28" s="57"/>
      <c r="G28" s="40">
        <f t="shared" si="1"/>
      </c>
      <c r="H28" s="50"/>
      <c r="K28" s="7"/>
      <c r="L28" s="43"/>
    </row>
    <row r="29" spans="1:12" s="8" customFormat="1" ht="11.25">
      <c r="A29" s="38">
        <v>17</v>
      </c>
      <c r="B29" s="36" t="s">
        <v>58</v>
      </c>
      <c r="C29" s="39" t="s">
        <v>5</v>
      </c>
      <c r="D29" s="59">
        <v>6</v>
      </c>
      <c r="E29" s="62">
        <v>28.45</v>
      </c>
      <c r="F29" s="57"/>
      <c r="G29" s="40">
        <f t="shared" si="1"/>
      </c>
      <c r="H29" s="50"/>
      <c r="K29" s="7"/>
      <c r="L29" s="43"/>
    </row>
    <row r="30" spans="1:12" s="8" customFormat="1" ht="11.25">
      <c r="A30" s="38">
        <v>18</v>
      </c>
      <c r="B30" s="36" t="s">
        <v>59</v>
      </c>
      <c r="C30" s="39" t="s">
        <v>34</v>
      </c>
      <c r="D30" s="59">
        <v>120</v>
      </c>
      <c r="E30" s="62">
        <v>8.75</v>
      </c>
      <c r="F30" s="57"/>
      <c r="G30" s="40">
        <f t="shared" si="1"/>
      </c>
      <c r="H30" s="50"/>
      <c r="K30" s="7"/>
      <c r="L30" s="43"/>
    </row>
    <row r="31" spans="1:12" s="8" customFormat="1" ht="11.25">
      <c r="A31" s="38">
        <v>19</v>
      </c>
      <c r="B31" s="36" t="s">
        <v>60</v>
      </c>
      <c r="C31" s="39" t="s">
        <v>34</v>
      </c>
      <c r="D31" s="59">
        <v>120</v>
      </c>
      <c r="E31" s="62">
        <v>8.75</v>
      </c>
      <c r="F31" s="57"/>
      <c r="G31" s="40">
        <f t="shared" si="0"/>
      </c>
      <c r="H31" s="50"/>
      <c r="K31" s="7"/>
      <c r="L31" s="43"/>
    </row>
    <row r="32" spans="1:12" s="8" customFormat="1" ht="11.25">
      <c r="A32" s="38">
        <v>20</v>
      </c>
      <c r="B32" s="36" t="s">
        <v>61</v>
      </c>
      <c r="C32" s="39" t="s">
        <v>5</v>
      </c>
      <c r="D32" s="59">
        <v>10</v>
      </c>
      <c r="E32" s="62">
        <v>7.9</v>
      </c>
      <c r="F32" s="57"/>
      <c r="G32" s="40">
        <f t="shared" si="0"/>
      </c>
      <c r="H32" s="50"/>
      <c r="K32" s="7"/>
      <c r="L32" s="43"/>
    </row>
    <row r="33" spans="1:12" s="8" customFormat="1" ht="11.25">
      <c r="A33" s="38">
        <v>21</v>
      </c>
      <c r="B33" s="36" t="s">
        <v>62</v>
      </c>
      <c r="C33" s="39" t="s">
        <v>37</v>
      </c>
      <c r="D33" s="59">
        <v>2240</v>
      </c>
      <c r="E33" s="62">
        <v>2.97</v>
      </c>
      <c r="F33" s="57"/>
      <c r="G33" s="40">
        <f t="shared" si="0"/>
      </c>
      <c r="H33" s="50"/>
      <c r="K33" s="7"/>
      <c r="L33" s="43"/>
    </row>
    <row r="34" spans="1:12" s="8" customFormat="1" ht="22.5">
      <c r="A34" s="38">
        <v>22</v>
      </c>
      <c r="B34" s="36" t="s">
        <v>63</v>
      </c>
      <c r="C34" s="39" t="s">
        <v>5</v>
      </c>
      <c r="D34" s="59">
        <v>6</v>
      </c>
      <c r="E34" s="62">
        <v>44.03</v>
      </c>
      <c r="F34" s="57"/>
      <c r="G34" s="40">
        <f t="shared" si="0"/>
      </c>
      <c r="H34" s="50"/>
      <c r="K34" s="7"/>
      <c r="L34" s="43"/>
    </row>
    <row r="35" spans="1:12" s="8" customFormat="1" ht="11.25">
      <c r="A35" s="38">
        <v>23</v>
      </c>
      <c r="B35" s="36" t="s">
        <v>64</v>
      </c>
      <c r="C35" s="39" t="s">
        <v>5</v>
      </c>
      <c r="D35" s="59">
        <v>120</v>
      </c>
      <c r="E35" s="62">
        <v>4.42</v>
      </c>
      <c r="F35" s="57"/>
      <c r="G35" s="40">
        <f t="shared" si="0"/>
      </c>
      <c r="H35" s="50"/>
      <c r="K35" s="7"/>
      <c r="L35" s="43"/>
    </row>
    <row r="36" spans="1:12" s="8" customFormat="1" ht="11.25">
      <c r="A36" s="38">
        <v>24</v>
      </c>
      <c r="B36" s="36" t="s">
        <v>65</v>
      </c>
      <c r="C36" s="39" t="s">
        <v>5</v>
      </c>
      <c r="D36" s="59">
        <v>120</v>
      </c>
      <c r="E36" s="62">
        <v>3.3</v>
      </c>
      <c r="F36" s="57"/>
      <c r="G36" s="40">
        <f t="shared" si="0"/>
      </c>
      <c r="H36" s="50"/>
      <c r="K36" s="7"/>
      <c r="L36" s="43"/>
    </row>
    <row r="37" spans="1:12" s="8" customFormat="1" ht="11.25">
      <c r="A37" s="38">
        <v>25</v>
      </c>
      <c r="B37" s="36" t="s">
        <v>66</v>
      </c>
      <c r="C37" s="39" t="s">
        <v>5</v>
      </c>
      <c r="D37" s="59">
        <v>6</v>
      </c>
      <c r="E37" s="62">
        <v>7.78</v>
      </c>
      <c r="F37" s="57"/>
      <c r="G37" s="40">
        <f t="shared" si="0"/>
      </c>
      <c r="H37" s="50"/>
      <c r="K37" s="7"/>
      <c r="L37" s="43"/>
    </row>
    <row r="38" spans="1:12" s="8" customFormat="1" ht="11.25">
      <c r="A38" s="38">
        <v>26</v>
      </c>
      <c r="B38" s="36" t="s">
        <v>67</v>
      </c>
      <c r="C38" s="39" t="s">
        <v>5</v>
      </c>
      <c r="D38" s="59">
        <v>120</v>
      </c>
      <c r="E38" s="62">
        <v>1.57</v>
      </c>
      <c r="F38" s="57"/>
      <c r="G38" s="40">
        <f t="shared" si="0"/>
      </c>
      <c r="H38" s="50"/>
      <c r="K38" s="7"/>
      <c r="L38" s="43"/>
    </row>
    <row r="39" spans="1:12" s="8" customFormat="1" ht="11.25">
      <c r="A39" s="38">
        <v>27</v>
      </c>
      <c r="B39" s="36" t="s">
        <v>68</v>
      </c>
      <c r="C39" s="39" t="s">
        <v>33</v>
      </c>
      <c r="D39" s="59">
        <v>6300</v>
      </c>
      <c r="E39" s="62">
        <v>3.46</v>
      </c>
      <c r="F39" s="57"/>
      <c r="G39" s="40">
        <f t="shared" si="0"/>
      </c>
      <c r="H39" s="50"/>
      <c r="K39" s="7"/>
      <c r="L39" s="43"/>
    </row>
    <row r="40" spans="1:12" s="8" customFormat="1" ht="11.25">
      <c r="A40" s="38">
        <v>28</v>
      </c>
      <c r="B40" s="36" t="s">
        <v>69</v>
      </c>
      <c r="C40" s="39" t="s">
        <v>33</v>
      </c>
      <c r="D40" s="59">
        <v>500</v>
      </c>
      <c r="E40" s="62">
        <v>1.77</v>
      </c>
      <c r="F40" s="57"/>
      <c r="G40" s="40">
        <f t="shared" si="0"/>
      </c>
      <c r="H40" s="50"/>
      <c r="K40" s="7"/>
      <c r="L40" s="43"/>
    </row>
    <row r="41" spans="1:12" s="8" customFormat="1" ht="22.5">
      <c r="A41" s="38">
        <v>29</v>
      </c>
      <c r="B41" s="36" t="s">
        <v>70</v>
      </c>
      <c r="C41" s="39" t="s">
        <v>5</v>
      </c>
      <c r="D41" s="59">
        <v>15000</v>
      </c>
      <c r="E41" s="62">
        <v>1.7</v>
      </c>
      <c r="F41" s="57"/>
      <c r="G41" s="40">
        <f t="shared" si="0"/>
      </c>
      <c r="H41" s="50"/>
      <c r="K41" s="7"/>
      <c r="L41" s="43"/>
    </row>
    <row r="42" spans="1:12" s="8" customFormat="1" ht="11.25">
      <c r="A42" s="38">
        <v>30</v>
      </c>
      <c r="B42" s="36" t="s">
        <v>71</v>
      </c>
      <c r="C42" s="39" t="s">
        <v>34</v>
      </c>
      <c r="D42" s="59">
        <v>2240</v>
      </c>
      <c r="E42" s="62">
        <v>2.87</v>
      </c>
      <c r="F42" s="57"/>
      <c r="G42" s="40">
        <f t="shared" si="0"/>
      </c>
      <c r="H42" s="50"/>
      <c r="K42" s="7"/>
      <c r="L42" s="43"/>
    </row>
    <row r="43" spans="1:12" s="8" customFormat="1" ht="11.25">
      <c r="A43" s="38">
        <v>31</v>
      </c>
      <c r="B43" s="36" t="s">
        <v>72</v>
      </c>
      <c r="C43" s="39" t="s">
        <v>34</v>
      </c>
      <c r="D43" s="59">
        <v>60</v>
      </c>
      <c r="E43" s="62">
        <v>9.27</v>
      </c>
      <c r="F43" s="57"/>
      <c r="G43" s="40">
        <f t="shared" si="0"/>
      </c>
      <c r="H43" s="50"/>
      <c r="K43" s="7"/>
      <c r="L43" s="43"/>
    </row>
    <row r="44" spans="1:12" s="8" customFormat="1" ht="22.5">
      <c r="A44" s="38">
        <v>32</v>
      </c>
      <c r="B44" s="36" t="s">
        <v>73</v>
      </c>
      <c r="C44" s="39" t="s">
        <v>34</v>
      </c>
      <c r="D44" s="59">
        <v>2240</v>
      </c>
      <c r="E44" s="62">
        <v>1.68</v>
      </c>
      <c r="F44" s="57"/>
      <c r="G44" s="40">
        <f t="shared" si="0"/>
      </c>
      <c r="H44" s="50"/>
      <c r="K44" s="7"/>
      <c r="L44" s="43"/>
    </row>
    <row r="45" spans="1:12" s="8" customFormat="1" ht="11.25">
      <c r="A45" s="38">
        <v>33</v>
      </c>
      <c r="B45" s="36" t="s">
        <v>74</v>
      </c>
      <c r="C45" s="39" t="s">
        <v>5</v>
      </c>
      <c r="D45" s="59">
        <v>3</v>
      </c>
      <c r="E45" s="62">
        <v>45.63</v>
      </c>
      <c r="F45" s="57"/>
      <c r="G45" s="40">
        <f t="shared" si="0"/>
      </c>
      <c r="H45" s="50"/>
      <c r="K45" s="7"/>
      <c r="L45" s="43"/>
    </row>
    <row r="46" spans="1:12" s="8" customFormat="1" ht="11.25">
      <c r="A46" s="38">
        <v>34</v>
      </c>
      <c r="B46" s="36" t="s">
        <v>75</v>
      </c>
      <c r="C46" s="39" t="s">
        <v>33</v>
      </c>
      <c r="D46" s="59">
        <v>50</v>
      </c>
      <c r="E46" s="62">
        <v>6.52</v>
      </c>
      <c r="F46" s="57"/>
      <c r="G46" s="40">
        <f t="shared" si="0"/>
      </c>
      <c r="H46" s="50"/>
      <c r="K46" s="7"/>
      <c r="L46" s="43"/>
    </row>
    <row r="47" spans="1:12" s="8" customFormat="1" ht="11.25">
      <c r="A47" s="38">
        <v>35</v>
      </c>
      <c r="B47" s="36" t="s">
        <v>76</v>
      </c>
      <c r="C47" s="39" t="s">
        <v>77</v>
      </c>
      <c r="D47" s="59">
        <v>90</v>
      </c>
      <c r="E47" s="62">
        <v>21.14</v>
      </c>
      <c r="F47" s="57"/>
      <c r="G47" s="40">
        <f t="shared" si="0"/>
      </c>
      <c r="H47" s="50"/>
      <c r="K47" s="7"/>
      <c r="L47" s="43"/>
    </row>
    <row r="48" spans="1:12" s="8" customFormat="1" ht="11.25">
      <c r="A48" s="38">
        <v>36</v>
      </c>
      <c r="B48" s="36" t="s">
        <v>78</v>
      </c>
      <c r="C48" s="39" t="s">
        <v>5</v>
      </c>
      <c r="D48" s="59">
        <v>1550</v>
      </c>
      <c r="E48" s="62">
        <v>1.03</v>
      </c>
      <c r="F48" s="57"/>
      <c r="G48" s="40">
        <f t="shared" si="0"/>
      </c>
      <c r="H48" s="50"/>
      <c r="K48" s="7"/>
      <c r="L48" s="43"/>
    </row>
    <row r="49" spans="1:12" s="8" customFormat="1" ht="11.25">
      <c r="A49" s="38">
        <v>37</v>
      </c>
      <c r="B49" s="36" t="s">
        <v>79</v>
      </c>
      <c r="C49" s="39" t="s">
        <v>5</v>
      </c>
      <c r="D49" s="59">
        <v>100</v>
      </c>
      <c r="E49" s="62">
        <v>2.08</v>
      </c>
      <c r="F49" s="57"/>
      <c r="G49" s="40">
        <f t="shared" si="0"/>
      </c>
      <c r="H49" s="50"/>
      <c r="K49" s="7"/>
      <c r="L49" s="43"/>
    </row>
    <row r="50" spans="1:12" s="8" customFormat="1" ht="11.25">
      <c r="A50" s="38">
        <v>38</v>
      </c>
      <c r="B50" s="36" t="s">
        <v>80</v>
      </c>
      <c r="C50" s="39" t="s">
        <v>34</v>
      </c>
      <c r="D50" s="59">
        <v>260</v>
      </c>
      <c r="E50" s="62">
        <v>14.4</v>
      </c>
      <c r="F50" s="57"/>
      <c r="G50" s="40">
        <f t="shared" si="0"/>
      </c>
      <c r="H50" s="50"/>
      <c r="K50" s="7"/>
      <c r="L50" s="43"/>
    </row>
    <row r="51" spans="1:12" s="8" customFormat="1" ht="11.25">
      <c r="A51" s="38">
        <v>39</v>
      </c>
      <c r="B51" s="36" t="s">
        <v>81</v>
      </c>
      <c r="C51" s="39" t="s">
        <v>5</v>
      </c>
      <c r="D51" s="59">
        <v>120</v>
      </c>
      <c r="E51" s="62">
        <v>6.33</v>
      </c>
      <c r="F51" s="57"/>
      <c r="G51" s="40">
        <f t="shared" si="0"/>
      </c>
      <c r="H51" s="50"/>
      <c r="K51" s="7"/>
      <c r="L51" s="43"/>
    </row>
    <row r="52" spans="1:12" s="8" customFormat="1" ht="11.25">
      <c r="A52" s="38">
        <v>40</v>
      </c>
      <c r="B52" s="36" t="s">
        <v>82</v>
      </c>
      <c r="C52" s="39" t="s">
        <v>5</v>
      </c>
      <c r="D52" s="59">
        <v>60</v>
      </c>
      <c r="E52" s="62">
        <v>3.93</v>
      </c>
      <c r="F52" s="57"/>
      <c r="G52" s="40">
        <f t="shared" si="0"/>
      </c>
      <c r="H52" s="50"/>
      <c r="K52" s="7"/>
      <c r="L52" s="43"/>
    </row>
    <row r="53" spans="1:12" s="8" customFormat="1" ht="11.25">
      <c r="A53" s="38">
        <v>41</v>
      </c>
      <c r="B53" s="36" t="s">
        <v>83</v>
      </c>
      <c r="C53" s="39" t="s">
        <v>35</v>
      </c>
      <c r="D53" s="59">
        <v>250</v>
      </c>
      <c r="E53" s="62">
        <v>3.66</v>
      </c>
      <c r="F53" s="57"/>
      <c r="G53" s="40">
        <f t="shared" si="0"/>
      </c>
      <c r="H53" s="50"/>
      <c r="K53" s="7"/>
      <c r="L53" s="43"/>
    </row>
    <row r="54" spans="1:12" s="8" customFormat="1" ht="11.25">
      <c r="A54" s="38">
        <v>42</v>
      </c>
      <c r="B54" s="36" t="s">
        <v>84</v>
      </c>
      <c r="C54" s="39" t="s">
        <v>85</v>
      </c>
      <c r="D54" s="59">
        <v>200</v>
      </c>
      <c r="E54" s="62">
        <v>3.57</v>
      </c>
      <c r="F54" s="57"/>
      <c r="G54" s="40">
        <f t="shared" si="0"/>
      </c>
      <c r="H54" s="50"/>
      <c r="K54" s="7"/>
      <c r="L54" s="43"/>
    </row>
    <row r="55" spans="1:12" s="8" customFormat="1" ht="11.25">
      <c r="A55" s="38">
        <v>43</v>
      </c>
      <c r="B55" s="36" t="s">
        <v>86</v>
      </c>
      <c r="C55" s="39" t="s">
        <v>5</v>
      </c>
      <c r="D55" s="59">
        <v>4</v>
      </c>
      <c r="E55" s="62">
        <v>54.1</v>
      </c>
      <c r="F55" s="57"/>
      <c r="G55" s="40">
        <f t="shared" si="0"/>
      </c>
      <c r="H55" s="50"/>
      <c r="K55" s="7"/>
      <c r="L55" s="43"/>
    </row>
    <row r="56" spans="1:12" s="8" customFormat="1" ht="11.25">
      <c r="A56" s="38">
        <v>44</v>
      </c>
      <c r="B56" s="36" t="s">
        <v>87</v>
      </c>
      <c r="C56" s="39" t="s">
        <v>5</v>
      </c>
      <c r="D56" s="59">
        <v>120</v>
      </c>
      <c r="E56" s="62">
        <v>3.38</v>
      </c>
      <c r="F56" s="57"/>
      <c r="G56" s="40">
        <f t="shared" si="0"/>
      </c>
      <c r="H56" s="50"/>
      <c r="K56" s="7"/>
      <c r="L56" s="43"/>
    </row>
    <row r="57" spans="1:12" s="8" customFormat="1" ht="11.25">
      <c r="A57" s="38">
        <v>45</v>
      </c>
      <c r="B57" s="36" t="s">
        <v>88</v>
      </c>
      <c r="C57" s="39" t="s">
        <v>5</v>
      </c>
      <c r="D57" s="59">
        <v>6</v>
      </c>
      <c r="E57" s="62">
        <v>24.5</v>
      </c>
      <c r="F57" s="57"/>
      <c r="G57" s="40">
        <f t="shared" si="0"/>
      </c>
      <c r="H57" s="50"/>
      <c r="K57" s="7"/>
      <c r="L57" s="43"/>
    </row>
    <row r="58" spans="1:12" s="8" customFormat="1" ht="22.5">
      <c r="A58" s="38">
        <v>46</v>
      </c>
      <c r="B58" s="36" t="s">
        <v>89</v>
      </c>
      <c r="C58" s="39" t="s">
        <v>5</v>
      </c>
      <c r="D58" s="59">
        <v>20</v>
      </c>
      <c r="E58" s="62">
        <v>25</v>
      </c>
      <c r="F58" s="57"/>
      <c r="G58" s="40">
        <f t="shared" si="0"/>
      </c>
      <c r="H58" s="50"/>
      <c r="K58" s="7"/>
      <c r="L58" s="43"/>
    </row>
    <row r="59" spans="1:12" s="8" customFormat="1" ht="11.25">
      <c r="A59" s="38">
        <v>47</v>
      </c>
      <c r="B59" s="36" t="s">
        <v>90</v>
      </c>
      <c r="C59" s="39" t="s">
        <v>5</v>
      </c>
      <c r="D59" s="59">
        <v>50</v>
      </c>
      <c r="E59" s="62">
        <v>32</v>
      </c>
      <c r="F59" s="57"/>
      <c r="G59" s="40">
        <f t="shared" si="0"/>
      </c>
      <c r="H59" s="50"/>
      <c r="K59" s="7"/>
      <c r="L59" s="43"/>
    </row>
    <row r="60" spans="1:12" s="8" customFormat="1" ht="11.25">
      <c r="A60" s="38">
        <v>48</v>
      </c>
      <c r="B60" s="36" t="s">
        <v>91</v>
      </c>
      <c r="C60" s="39" t="s">
        <v>33</v>
      </c>
      <c r="D60" s="59">
        <v>50</v>
      </c>
      <c r="E60" s="62">
        <v>5.67</v>
      </c>
      <c r="F60" s="57"/>
      <c r="G60" s="40">
        <f t="shared" si="0"/>
      </c>
      <c r="H60" s="50"/>
      <c r="K60" s="7"/>
      <c r="L60" s="43"/>
    </row>
    <row r="61" spans="1:12" s="8" customFormat="1" ht="11.25">
      <c r="A61" s="38">
        <v>49</v>
      </c>
      <c r="B61" s="36" t="s">
        <v>92</v>
      </c>
      <c r="C61" s="39" t="s">
        <v>5</v>
      </c>
      <c r="D61" s="59">
        <v>6</v>
      </c>
      <c r="E61" s="62">
        <v>30.53</v>
      </c>
      <c r="F61" s="57"/>
      <c r="G61" s="40">
        <f t="shared" si="0"/>
      </c>
      <c r="H61" s="50"/>
      <c r="K61" s="7"/>
      <c r="L61" s="43"/>
    </row>
    <row r="62" spans="1:12" s="8" customFormat="1" ht="11.25">
      <c r="A62" s="38">
        <v>50</v>
      </c>
      <c r="B62" s="36" t="s">
        <v>93</v>
      </c>
      <c r="C62" s="39" t="s">
        <v>5</v>
      </c>
      <c r="D62" s="59">
        <v>6</v>
      </c>
      <c r="E62" s="62">
        <v>14.6</v>
      </c>
      <c r="F62" s="57"/>
      <c r="G62" s="40">
        <f t="shared" si="0"/>
      </c>
      <c r="H62" s="50"/>
      <c r="K62" s="7"/>
      <c r="L62" s="43"/>
    </row>
    <row r="63" spans="1:12" s="8" customFormat="1" ht="33.75">
      <c r="A63" s="38">
        <v>51</v>
      </c>
      <c r="B63" s="36" t="s">
        <v>94</v>
      </c>
      <c r="C63" s="39" t="s">
        <v>95</v>
      </c>
      <c r="D63" s="59">
        <v>2</v>
      </c>
      <c r="E63" s="62">
        <v>94.85</v>
      </c>
      <c r="F63" s="57"/>
      <c r="G63" s="40">
        <f t="shared" si="0"/>
      </c>
      <c r="H63" s="50"/>
      <c r="K63" s="7"/>
      <c r="L63" s="43"/>
    </row>
    <row r="64" spans="1:12" s="8" customFormat="1" ht="22.5">
      <c r="A64" s="38">
        <v>52</v>
      </c>
      <c r="B64" s="36" t="s">
        <v>96</v>
      </c>
      <c r="C64" s="39" t="s">
        <v>95</v>
      </c>
      <c r="D64" s="59">
        <v>2</v>
      </c>
      <c r="E64" s="62">
        <v>85.85</v>
      </c>
      <c r="F64" s="57"/>
      <c r="G64" s="40">
        <f t="shared" si="0"/>
      </c>
      <c r="H64" s="50"/>
      <c r="K64" s="7"/>
      <c r="L64" s="43"/>
    </row>
    <row r="65" spans="1:12" s="8" customFormat="1" ht="11.25">
      <c r="A65" s="38">
        <v>53</v>
      </c>
      <c r="B65" s="36" t="s">
        <v>97</v>
      </c>
      <c r="C65" s="39" t="s">
        <v>35</v>
      </c>
      <c r="D65" s="59">
        <v>150</v>
      </c>
      <c r="E65" s="62">
        <v>2.13</v>
      </c>
      <c r="F65" s="57"/>
      <c r="G65" s="40">
        <f t="shared" si="0"/>
      </c>
      <c r="H65" s="50"/>
      <c r="K65" s="7"/>
      <c r="L65" s="43"/>
    </row>
    <row r="66" spans="1:12" s="8" customFormat="1" ht="11.25">
      <c r="A66" s="38">
        <v>54</v>
      </c>
      <c r="B66" s="36" t="s">
        <v>98</v>
      </c>
      <c r="C66" s="39" t="s">
        <v>5</v>
      </c>
      <c r="D66" s="59">
        <v>100</v>
      </c>
      <c r="E66" s="62">
        <v>24.99</v>
      </c>
      <c r="F66" s="57"/>
      <c r="G66" s="40">
        <f t="shared" si="0"/>
      </c>
      <c r="H66" s="50"/>
      <c r="K66" s="7"/>
      <c r="L66" s="43"/>
    </row>
    <row r="67" spans="1:12" s="8" customFormat="1" ht="11.25">
      <c r="A67" s="38">
        <v>55</v>
      </c>
      <c r="B67" s="36" t="s">
        <v>99</v>
      </c>
      <c r="C67" s="39" t="s">
        <v>34</v>
      </c>
      <c r="D67" s="59">
        <v>400</v>
      </c>
      <c r="E67" s="62">
        <v>3.3</v>
      </c>
      <c r="F67" s="57"/>
      <c r="G67" s="40">
        <f t="shared" si="0"/>
      </c>
      <c r="H67" s="50"/>
      <c r="K67" s="7"/>
      <c r="L67" s="43"/>
    </row>
    <row r="68" spans="1:12" s="8" customFormat="1" ht="11.25">
      <c r="A68" s="38">
        <v>56</v>
      </c>
      <c r="B68" s="36" t="s">
        <v>100</v>
      </c>
      <c r="C68" s="39" t="s">
        <v>5</v>
      </c>
      <c r="D68" s="59">
        <v>200</v>
      </c>
      <c r="E68" s="62">
        <v>9.48</v>
      </c>
      <c r="F68" s="57"/>
      <c r="G68" s="40">
        <f t="shared" si="0"/>
      </c>
      <c r="H68" s="50"/>
      <c r="K68" s="7"/>
      <c r="L68" s="43"/>
    </row>
    <row r="69" spans="1:12" s="8" customFormat="1" ht="11.25">
      <c r="A69" s="38">
        <v>57</v>
      </c>
      <c r="B69" s="36" t="s">
        <v>101</v>
      </c>
      <c r="C69" s="39" t="s">
        <v>34</v>
      </c>
      <c r="D69" s="59">
        <v>2072</v>
      </c>
      <c r="E69" s="62">
        <v>6.12</v>
      </c>
      <c r="F69" s="57"/>
      <c r="G69" s="40">
        <f t="shared" si="0"/>
      </c>
      <c r="H69" s="50"/>
      <c r="K69" s="7"/>
      <c r="L69" s="43"/>
    </row>
    <row r="70" spans="1:12" s="8" customFormat="1" ht="11.25">
      <c r="A70" s="38">
        <v>58</v>
      </c>
      <c r="B70" s="36" t="s">
        <v>102</v>
      </c>
      <c r="C70" s="39" t="s">
        <v>5</v>
      </c>
      <c r="D70" s="59">
        <v>50</v>
      </c>
      <c r="E70" s="62">
        <v>73.3</v>
      </c>
      <c r="F70" s="57"/>
      <c r="G70" s="40">
        <f t="shared" si="0"/>
      </c>
      <c r="H70" s="50"/>
      <c r="K70" s="7"/>
      <c r="L70" s="43"/>
    </row>
    <row r="71" spans="1:12" s="8" customFormat="1" ht="11.25">
      <c r="A71" s="38">
        <v>59</v>
      </c>
      <c r="B71" s="36" t="s">
        <v>103</v>
      </c>
      <c r="C71" s="39" t="s">
        <v>5</v>
      </c>
      <c r="D71" s="59">
        <v>30</v>
      </c>
      <c r="E71" s="62">
        <v>53.3</v>
      </c>
      <c r="F71" s="57"/>
      <c r="G71" s="40">
        <f t="shared" si="0"/>
      </c>
      <c r="H71" s="50"/>
      <c r="K71" s="7"/>
      <c r="L71" s="43"/>
    </row>
    <row r="72" spans="1:12" s="8" customFormat="1" ht="11.25">
      <c r="A72" s="38">
        <v>60</v>
      </c>
      <c r="B72" s="36" t="s">
        <v>104</v>
      </c>
      <c r="C72" s="39" t="s">
        <v>5</v>
      </c>
      <c r="D72" s="59">
        <v>50</v>
      </c>
      <c r="E72" s="62">
        <v>129.57</v>
      </c>
      <c r="F72" s="57"/>
      <c r="G72" s="40">
        <f t="shared" si="0"/>
      </c>
      <c r="H72" s="50"/>
      <c r="K72" s="7"/>
      <c r="L72" s="43"/>
    </row>
    <row r="73" spans="1:12" s="8" customFormat="1" ht="11.25">
      <c r="A73" s="38">
        <v>61</v>
      </c>
      <c r="B73" s="36" t="s">
        <v>105</v>
      </c>
      <c r="C73" s="39" t="s">
        <v>5</v>
      </c>
      <c r="D73" s="59">
        <v>80</v>
      </c>
      <c r="E73" s="62">
        <v>35.6</v>
      </c>
      <c r="F73" s="57"/>
      <c r="G73" s="40">
        <f t="shared" si="0"/>
      </c>
      <c r="H73" s="50"/>
      <c r="K73" s="7"/>
      <c r="L73" s="43"/>
    </row>
    <row r="74" spans="1:12" s="8" customFormat="1" ht="11.25">
      <c r="A74" s="38">
        <v>62</v>
      </c>
      <c r="B74" s="36" t="s">
        <v>106</v>
      </c>
      <c r="C74" s="39" t="s">
        <v>5</v>
      </c>
      <c r="D74" s="59">
        <v>30</v>
      </c>
      <c r="E74" s="62">
        <v>88.83</v>
      </c>
      <c r="F74" s="57"/>
      <c r="G74" s="40">
        <f t="shared" si="0"/>
      </c>
      <c r="H74" s="50"/>
      <c r="K74" s="7"/>
      <c r="L74" s="43"/>
    </row>
    <row r="75" spans="1:12" s="8" customFormat="1" ht="11.25">
      <c r="A75" s="38">
        <v>63</v>
      </c>
      <c r="B75" s="36" t="s">
        <v>107</v>
      </c>
      <c r="C75" s="39" t="s">
        <v>34</v>
      </c>
      <c r="D75" s="59">
        <v>36</v>
      </c>
      <c r="E75" s="62">
        <v>8.28</v>
      </c>
      <c r="F75" s="57"/>
      <c r="G75" s="40">
        <f aca="true" t="shared" si="2" ref="G75:G112">IF(F75="","",IF(ISTEXT(F75),"NC",F75*D75))</f>
      </c>
      <c r="H75" s="50"/>
      <c r="K75" s="7"/>
      <c r="L75" s="43"/>
    </row>
    <row r="76" spans="1:12" s="8" customFormat="1" ht="11.25">
      <c r="A76" s="38">
        <v>64</v>
      </c>
      <c r="B76" s="36" t="s">
        <v>108</v>
      </c>
      <c r="C76" s="39" t="s">
        <v>109</v>
      </c>
      <c r="D76" s="59">
        <v>400</v>
      </c>
      <c r="E76" s="62">
        <v>4.92</v>
      </c>
      <c r="F76" s="57"/>
      <c r="G76" s="40">
        <f t="shared" si="2"/>
      </c>
      <c r="H76" s="50"/>
      <c r="K76" s="7"/>
      <c r="L76" s="43"/>
    </row>
    <row r="77" spans="1:12" s="8" customFormat="1" ht="11.25">
      <c r="A77" s="38">
        <v>65</v>
      </c>
      <c r="B77" s="36" t="s">
        <v>110</v>
      </c>
      <c r="C77" s="39" t="s">
        <v>109</v>
      </c>
      <c r="D77" s="59">
        <v>100</v>
      </c>
      <c r="E77" s="62">
        <v>4.92</v>
      </c>
      <c r="F77" s="57"/>
      <c r="G77" s="40">
        <f t="shared" si="2"/>
      </c>
      <c r="H77" s="50"/>
      <c r="K77" s="7"/>
      <c r="L77" s="43"/>
    </row>
    <row r="78" spans="1:12" s="8" customFormat="1" ht="11.25">
      <c r="A78" s="38">
        <v>66</v>
      </c>
      <c r="B78" s="36" t="s">
        <v>111</v>
      </c>
      <c r="C78" s="39" t="s">
        <v>5</v>
      </c>
      <c r="D78" s="59">
        <v>30</v>
      </c>
      <c r="E78" s="62">
        <v>9.68</v>
      </c>
      <c r="F78" s="57"/>
      <c r="G78" s="40">
        <f t="shared" si="2"/>
      </c>
      <c r="H78" s="50"/>
      <c r="K78" s="7"/>
      <c r="L78" s="43"/>
    </row>
    <row r="79" spans="1:12" s="8" customFormat="1" ht="11.25">
      <c r="A79" s="38">
        <v>67</v>
      </c>
      <c r="B79" s="36" t="s">
        <v>112</v>
      </c>
      <c r="C79" s="39" t="s">
        <v>35</v>
      </c>
      <c r="D79" s="59">
        <v>100</v>
      </c>
      <c r="E79" s="62">
        <v>3.22</v>
      </c>
      <c r="F79" s="57"/>
      <c r="G79" s="40">
        <f t="shared" si="2"/>
      </c>
      <c r="H79" s="50"/>
      <c r="K79" s="7"/>
      <c r="L79" s="43"/>
    </row>
    <row r="80" spans="1:12" s="8" customFormat="1" ht="11.25">
      <c r="A80" s="38">
        <v>68</v>
      </c>
      <c r="B80" s="36" t="s">
        <v>113</v>
      </c>
      <c r="C80" s="39" t="s">
        <v>5</v>
      </c>
      <c r="D80" s="59">
        <v>4</v>
      </c>
      <c r="E80" s="62">
        <v>111.29</v>
      </c>
      <c r="F80" s="57"/>
      <c r="G80" s="40">
        <f t="shared" si="2"/>
      </c>
      <c r="H80" s="50"/>
      <c r="K80" s="7"/>
      <c r="L80" s="43"/>
    </row>
    <row r="81" spans="1:12" s="8" customFormat="1" ht="11.25">
      <c r="A81" s="38">
        <v>69</v>
      </c>
      <c r="B81" s="36" t="s">
        <v>114</v>
      </c>
      <c r="C81" s="39" t="s">
        <v>5</v>
      </c>
      <c r="D81" s="59">
        <v>3</v>
      </c>
      <c r="E81" s="62">
        <v>176.13</v>
      </c>
      <c r="F81" s="57"/>
      <c r="G81" s="40">
        <f t="shared" si="2"/>
      </c>
      <c r="H81" s="50"/>
      <c r="K81" s="7"/>
      <c r="L81" s="43"/>
    </row>
    <row r="82" spans="1:12" s="8" customFormat="1" ht="11.25">
      <c r="A82" s="38">
        <v>70</v>
      </c>
      <c r="B82" s="36" t="s">
        <v>115</v>
      </c>
      <c r="C82" s="39" t="s">
        <v>5</v>
      </c>
      <c r="D82" s="59">
        <v>2</v>
      </c>
      <c r="E82" s="62">
        <v>416.33</v>
      </c>
      <c r="F82" s="57"/>
      <c r="G82" s="40">
        <f t="shared" si="2"/>
      </c>
      <c r="H82" s="50"/>
      <c r="K82" s="7"/>
      <c r="L82" s="43"/>
    </row>
    <row r="83" spans="1:12" s="8" customFormat="1" ht="11.25">
      <c r="A83" s="38">
        <v>71</v>
      </c>
      <c r="B83" s="36" t="s">
        <v>116</v>
      </c>
      <c r="C83" s="39" t="s">
        <v>5</v>
      </c>
      <c r="D83" s="59">
        <v>2</v>
      </c>
      <c r="E83" s="62">
        <v>56.6</v>
      </c>
      <c r="F83" s="57"/>
      <c r="G83" s="40">
        <f t="shared" si="2"/>
      </c>
      <c r="H83" s="50"/>
      <c r="K83" s="7"/>
      <c r="L83" s="43"/>
    </row>
    <row r="84" spans="1:12" s="8" customFormat="1" ht="22.5">
      <c r="A84" s="38">
        <v>72</v>
      </c>
      <c r="B84" s="36" t="s">
        <v>117</v>
      </c>
      <c r="C84" s="39" t="s">
        <v>5</v>
      </c>
      <c r="D84" s="59">
        <v>4</v>
      </c>
      <c r="E84" s="62">
        <v>68.23</v>
      </c>
      <c r="F84" s="57"/>
      <c r="G84" s="40">
        <f t="shared" si="2"/>
      </c>
      <c r="H84" s="50"/>
      <c r="K84" s="7"/>
      <c r="L84" s="43"/>
    </row>
    <row r="85" spans="1:12" s="8" customFormat="1" ht="22.5">
      <c r="A85" s="38">
        <v>73</v>
      </c>
      <c r="B85" s="36" t="s">
        <v>118</v>
      </c>
      <c r="C85" s="39" t="s">
        <v>5</v>
      </c>
      <c r="D85" s="59">
        <v>4</v>
      </c>
      <c r="E85" s="62">
        <v>76</v>
      </c>
      <c r="F85" s="57"/>
      <c r="G85" s="40">
        <f t="shared" si="2"/>
      </c>
      <c r="H85" s="50"/>
      <c r="K85" s="7"/>
      <c r="L85" s="43"/>
    </row>
    <row r="86" spans="1:12" s="8" customFormat="1" ht="22.5">
      <c r="A86" s="38">
        <v>74</v>
      </c>
      <c r="B86" s="36" t="s">
        <v>119</v>
      </c>
      <c r="C86" s="39" t="s">
        <v>5</v>
      </c>
      <c r="D86" s="59">
        <v>4</v>
      </c>
      <c r="E86" s="62">
        <v>81.53</v>
      </c>
      <c r="F86" s="57"/>
      <c r="G86" s="40">
        <f t="shared" si="2"/>
      </c>
      <c r="H86" s="50"/>
      <c r="K86" s="7"/>
      <c r="L86" s="43"/>
    </row>
    <row r="87" spans="1:12" s="8" customFormat="1" ht="22.5">
      <c r="A87" s="38">
        <v>75</v>
      </c>
      <c r="B87" s="36" t="s">
        <v>120</v>
      </c>
      <c r="C87" s="39" t="s">
        <v>5</v>
      </c>
      <c r="D87" s="59">
        <v>3</v>
      </c>
      <c r="E87" s="62">
        <v>89.52</v>
      </c>
      <c r="F87" s="57"/>
      <c r="G87" s="40">
        <f t="shared" si="2"/>
      </c>
      <c r="H87" s="50"/>
      <c r="K87" s="7"/>
      <c r="L87" s="43"/>
    </row>
    <row r="88" spans="1:12" s="8" customFormat="1" ht="22.5">
      <c r="A88" s="38">
        <v>76</v>
      </c>
      <c r="B88" s="36" t="s">
        <v>121</v>
      </c>
      <c r="C88" s="39" t="s">
        <v>5</v>
      </c>
      <c r="D88" s="59">
        <v>3</v>
      </c>
      <c r="E88" s="62">
        <v>97.23</v>
      </c>
      <c r="F88" s="57"/>
      <c r="G88" s="40">
        <f t="shared" si="2"/>
      </c>
      <c r="H88" s="50"/>
      <c r="K88" s="7"/>
      <c r="L88" s="43"/>
    </row>
    <row r="89" spans="1:12" s="8" customFormat="1" ht="22.5">
      <c r="A89" s="38">
        <v>77</v>
      </c>
      <c r="B89" s="36" t="s">
        <v>122</v>
      </c>
      <c r="C89" s="39" t="s">
        <v>5</v>
      </c>
      <c r="D89" s="59">
        <v>3</v>
      </c>
      <c r="E89" s="62">
        <v>112.46</v>
      </c>
      <c r="F89" s="57"/>
      <c r="G89" s="40">
        <f t="shared" si="2"/>
      </c>
      <c r="H89" s="50"/>
      <c r="K89" s="7"/>
      <c r="L89" s="43"/>
    </row>
    <row r="90" spans="1:12" s="8" customFormat="1" ht="22.5">
      <c r="A90" s="38">
        <v>78</v>
      </c>
      <c r="B90" s="36" t="s">
        <v>123</v>
      </c>
      <c r="C90" s="39" t="s">
        <v>5</v>
      </c>
      <c r="D90" s="59">
        <v>3</v>
      </c>
      <c r="E90" s="62">
        <v>124.33</v>
      </c>
      <c r="F90" s="57"/>
      <c r="G90" s="40">
        <f t="shared" si="2"/>
      </c>
      <c r="H90" s="50"/>
      <c r="K90" s="7"/>
      <c r="L90" s="43"/>
    </row>
    <row r="91" spans="1:12" s="8" customFormat="1" ht="11.25">
      <c r="A91" s="38">
        <v>79</v>
      </c>
      <c r="B91" s="36" t="s">
        <v>124</v>
      </c>
      <c r="C91" s="39" t="s">
        <v>33</v>
      </c>
      <c r="D91" s="59">
        <v>400</v>
      </c>
      <c r="E91" s="62">
        <v>5.2</v>
      </c>
      <c r="F91" s="57"/>
      <c r="G91" s="40">
        <f t="shared" si="2"/>
      </c>
      <c r="H91" s="50"/>
      <c r="K91" s="7"/>
      <c r="L91" s="43"/>
    </row>
    <row r="92" spans="1:12" s="8" customFormat="1" ht="22.5">
      <c r="A92" s="38">
        <v>80</v>
      </c>
      <c r="B92" s="36" t="s">
        <v>125</v>
      </c>
      <c r="C92" s="39" t="s">
        <v>33</v>
      </c>
      <c r="D92" s="59">
        <v>4400</v>
      </c>
      <c r="E92" s="62">
        <v>5.84</v>
      </c>
      <c r="F92" s="57"/>
      <c r="G92" s="40">
        <f t="shared" si="2"/>
      </c>
      <c r="H92" s="50"/>
      <c r="K92" s="7"/>
      <c r="L92" s="43"/>
    </row>
    <row r="93" spans="1:12" s="8" customFormat="1" ht="11.25">
      <c r="A93" s="38">
        <v>81</v>
      </c>
      <c r="B93" s="36" t="s">
        <v>126</v>
      </c>
      <c r="C93" s="39" t="s">
        <v>33</v>
      </c>
      <c r="D93" s="59">
        <v>2060</v>
      </c>
      <c r="E93" s="62">
        <v>14.89</v>
      </c>
      <c r="F93" s="57"/>
      <c r="G93" s="40">
        <f t="shared" si="2"/>
      </c>
      <c r="H93" s="50"/>
      <c r="K93" s="7"/>
      <c r="L93" s="43"/>
    </row>
    <row r="94" spans="1:12" s="8" customFormat="1" ht="22.5">
      <c r="A94" s="38">
        <v>82</v>
      </c>
      <c r="B94" s="36" t="s">
        <v>127</v>
      </c>
      <c r="C94" s="39" t="s">
        <v>33</v>
      </c>
      <c r="D94" s="59">
        <v>2080</v>
      </c>
      <c r="E94" s="62">
        <v>4.24</v>
      </c>
      <c r="F94" s="57"/>
      <c r="G94" s="40">
        <f t="shared" si="2"/>
      </c>
      <c r="H94" s="50"/>
      <c r="K94" s="7"/>
      <c r="L94" s="43"/>
    </row>
    <row r="95" spans="1:12" s="8" customFormat="1" ht="11.25">
      <c r="A95" s="38">
        <v>83</v>
      </c>
      <c r="B95" s="36" t="s">
        <v>128</v>
      </c>
      <c r="C95" s="39" t="s">
        <v>5</v>
      </c>
      <c r="D95" s="59">
        <v>50</v>
      </c>
      <c r="E95" s="62">
        <v>3</v>
      </c>
      <c r="F95" s="57"/>
      <c r="G95" s="40">
        <f t="shared" si="2"/>
      </c>
      <c r="H95" s="50"/>
      <c r="K95" s="7"/>
      <c r="L95" s="43"/>
    </row>
    <row r="96" spans="1:12" s="8" customFormat="1" ht="11.25">
      <c r="A96" s="38">
        <v>84</v>
      </c>
      <c r="B96" s="36" t="s">
        <v>129</v>
      </c>
      <c r="C96" s="39" t="s">
        <v>5</v>
      </c>
      <c r="D96" s="59">
        <v>300</v>
      </c>
      <c r="E96" s="62">
        <v>3.46</v>
      </c>
      <c r="F96" s="57"/>
      <c r="G96" s="40">
        <f t="shared" si="2"/>
      </c>
      <c r="H96" s="50"/>
      <c r="K96" s="7"/>
      <c r="L96" s="43"/>
    </row>
    <row r="97" spans="1:12" s="8" customFormat="1" ht="11.25">
      <c r="A97" s="38">
        <v>85</v>
      </c>
      <c r="B97" s="36" t="s">
        <v>130</v>
      </c>
      <c r="C97" s="39" t="s">
        <v>5</v>
      </c>
      <c r="D97" s="59">
        <v>300</v>
      </c>
      <c r="E97" s="62">
        <v>2.45</v>
      </c>
      <c r="F97" s="57"/>
      <c r="G97" s="40">
        <f t="shared" si="2"/>
      </c>
      <c r="H97" s="50"/>
      <c r="K97" s="7"/>
      <c r="L97" s="43"/>
    </row>
    <row r="98" spans="1:12" s="8" customFormat="1" ht="11.25">
      <c r="A98" s="38">
        <v>86</v>
      </c>
      <c r="B98" s="36" t="s">
        <v>131</v>
      </c>
      <c r="C98" s="39" t="s">
        <v>5</v>
      </c>
      <c r="D98" s="59">
        <v>120</v>
      </c>
      <c r="E98" s="62">
        <v>6.63</v>
      </c>
      <c r="F98" s="57"/>
      <c r="G98" s="40">
        <f t="shared" si="2"/>
      </c>
      <c r="H98" s="50"/>
      <c r="K98" s="7"/>
      <c r="L98" s="43"/>
    </row>
    <row r="99" spans="1:12" s="8" customFormat="1" ht="11.25">
      <c r="A99" s="38">
        <v>87</v>
      </c>
      <c r="B99" s="36" t="s">
        <v>132</v>
      </c>
      <c r="C99" s="39" t="s">
        <v>5</v>
      </c>
      <c r="D99" s="59">
        <v>120</v>
      </c>
      <c r="E99" s="62">
        <v>6.13</v>
      </c>
      <c r="F99" s="57"/>
      <c r="G99" s="40">
        <f t="shared" si="2"/>
      </c>
      <c r="H99" s="50"/>
      <c r="K99" s="7"/>
      <c r="L99" s="43"/>
    </row>
    <row r="100" spans="1:12" s="8" customFormat="1" ht="11.25">
      <c r="A100" s="38">
        <v>88</v>
      </c>
      <c r="B100" s="36" t="s">
        <v>133</v>
      </c>
      <c r="C100" s="39" t="s">
        <v>5</v>
      </c>
      <c r="D100" s="59">
        <v>6</v>
      </c>
      <c r="E100" s="62">
        <v>35.62</v>
      </c>
      <c r="F100" s="57"/>
      <c r="G100" s="40">
        <f t="shared" si="2"/>
      </c>
      <c r="H100" s="50"/>
      <c r="K100" s="7"/>
      <c r="L100" s="43"/>
    </row>
    <row r="101" spans="1:12" s="8" customFormat="1" ht="33.75">
      <c r="A101" s="38">
        <v>89</v>
      </c>
      <c r="B101" s="36" t="s">
        <v>134</v>
      </c>
      <c r="C101" s="39" t="s">
        <v>5</v>
      </c>
      <c r="D101" s="59">
        <v>100</v>
      </c>
      <c r="E101" s="62">
        <v>19.96</v>
      </c>
      <c r="F101" s="57"/>
      <c r="G101" s="40">
        <f t="shared" si="2"/>
      </c>
      <c r="H101" s="50"/>
      <c r="K101" s="7"/>
      <c r="L101" s="43"/>
    </row>
    <row r="102" spans="1:12" s="8" customFormat="1" ht="11.25">
      <c r="A102" s="38">
        <v>90</v>
      </c>
      <c r="B102" s="36" t="s">
        <v>135</v>
      </c>
      <c r="C102" s="39" t="s">
        <v>5</v>
      </c>
      <c r="D102" s="59">
        <v>60</v>
      </c>
      <c r="E102" s="62">
        <v>20.1</v>
      </c>
      <c r="F102" s="57"/>
      <c r="G102" s="40">
        <f t="shared" si="2"/>
      </c>
      <c r="H102" s="50"/>
      <c r="K102" s="7"/>
      <c r="L102" s="43"/>
    </row>
    <row r="103" spans="1:12" s="8" customFormat="1" ht="11.25">
      <c r="A103" s="38">
        <v>91</v>
      </c>
      <c r="B103" s="36" t="s">
        <v>136</v>
      </c>
      <c r="C103" s="39" t="s">
        <v>137</v>
      </c>
      <c r="D103" s="59">
        <v>2500</v>
      </c>
      <c r="E103" s="62">
        <v>1.7</v>
      </c>
      <c r="F103" s="57"/>
      <c r="G103" s="40">
        <f t="shared" si="2"/>
      </c>
      <c r="H103" s="50"/>
      <c r="K103" s="7"/>
      <c r="L103" s="43"/>
    </row>
    <row r="104" spans="1:12" s="8" customFormat="1" ht="11.25">
      <c r="A104" s="38">
        <v>92</v>
      </c>
      <c r="B104" s="36" t="s">
        <v>138</v>
      </c>
      <c r="C104" s="39" t="s">
        <v>137</v>
      </c>
      <c r="D104" s="59">
        <v>400</v>
      </c>
      <c r="E104" s="62">
        <v>1.7</v>
      </c>
      <c r="F104" s="57"/>
      <c r="G104" s="40">
        <f t="shared" si="2"/>
      </c>
      <c r="H104" s="50"/>
      <c r="K104" s="7"/>
      <c r="L104" s="43"/>
    </row>
    <row r="105" spans="1:12" s="8" customFormat="1" ht="11.25">
      <c r="A105" s="38">
        <v>93</v>
      </c>
      <c r="B105" s="36" t="s">
        <v>139</v>
      </c>
      <c r="C105" s="39" t="s">
        <v>36</v>
      </c>
      <c r="D105" s="59">
        <v>300</v>
      </c>
      <c r="E105" s="62">
        <v>7.56</v>
      </c>
      <c r="F105" s="57"/>
      <c r="G105" s="40">
        <f t="shared" si="2"/>
      </c>
      <c r="H105" s="50"/>
      <c r="K105" s="7"/>
      <c r="L105" s="43"/>
    </row>
    <row r="106" spans="1:12" s="8" customFormat="1" ht="11.25">
      <c r="A106" s="38">
        <v>94</v>
      </c>
      <c r="B106" s="36" t="s">
        <v>140</v>
      </c>
      <c r="C106" s="39" t="s">
        <v>35</v>
      </c>
      <c r="D106" s="59">
        <v>550</v>
      </c>
      <c r="E106" s="62">
        <v>6.31</v>
      </c>
      <c r="F106" s="57"/>
      <c r="G106" s="40">
        <f t="shared" si="2"/>
      </c>
      <c r="H106" s="50"/>
      <c r="K106" s="7"/>
      <c r="L106" s="43"/>
    </row>
    <row r="107" spans="1:12" s="8" customFormat="1" ht="11.25">
      <c r="A107" s="38">
        <v>95</v>
      </c>
      <c r="B107" s="36" t="s">
        <v>141</v>
      </c>
      <c r="C107" s="39" t="s">
        <v>5</v>
      </c>
      <c r="D107" s="59">
        <v>198</v>
      </c>
      <c r="E107" s="62">
        <v>1.26</v>
      </c>
      <c r="F107" s="57"/>
      <c r="G107" s="40">
        <f t="shared" si="2"/>
      </c>
      <c r="H107" s="50"/>
      <c r="K107" s="7"/>
      <c r="L107" s="43"/>
    </row>
    <row r="108" spans="1:12" s="8" customFormat="1" ht="11.25">
      <c r="A108" s="38">
        <v>96</v>
      </c>
      <c r="B108" s="36" t="s">
        <v>142</v>
      </c>
      <c r="C108" s="39" t="s">
        <v>5</v>
      </c>
      <c r="D108" s="59">
        <v>36</v>
      </c>
      <c r="E108" s="62">
        <v>3.62</v>
      </c>
      <c r="F108" s="57"/>
      <c r="G108" s="40">
        <f t="shared" si="2"/>
      </c>
      <c r="H108" s="50"/>
      <c r="K108" s="7"/>
      <c r="L108" s="43"/>
    </row>
    <row r="109" spans="1:12" s="8" customFormat="1" ht="11.25">
      <c r="A109" s="38">
        <v>97</v>
      </c>
      <c r="B109" s="36" t="s">
        <v>143</v>
      </c>
      <c r="C109" s="39" t="s">
        <v>5</v>
      </c>
      <c r="D109" s="59">
        <v>2080</v>
      </c>
      <c r="E109" s="62">
        <v>5.47</v>
      </c>
      <c r="F109" s="57"/>
      <c r="G109" s="40">
        <f t="shared" si="2"/>
      </c>
      <c r="H109" s="50"/>
      <c r="K109" s="7"/>
      <c r="L109" s="43"/>
    </row>
    <row r="110" spans="1:12" s="8" customFormat="1" ht="11.25">
      <c r="A110" s="38">
        <v>98</v>
      </c>
      <c r="B110" s="36" t="s">
        <v>144</v>
      </c>
      <c r="C110" s="39" t="s">
        <v>33</v>
      </c>
      <c r="D110" s="59">
        <v>2200</v>
      </c>
      <c r="E110" s="62">
        <v>3.35</v>
      </c>
      <c r="F110" s="57"/>
      <c r="G110" s="40">
        <f t="shared" si="2"/>
      </c>
      <c r="H110" s="50"/>
      <c r="K110" s="7"/>
      <c r="L110" s="43"/>
    </row>
    <row r="111" spans="1:12" s="8" customFormat="1" ht="11.25">
      <c r="A111" s="38">
        <v>99</v>
      </c>
      <c r="B111" s="36" t="s">
        <v>145</v>
      </c>
      <c r="C111" s="39" t="s">
        <v>33</v>
      </c>
      <c r="D111" s="59">
        <v>300</v>
      </c>
      <c r="E111" s="62">
        <v>3.93</v>
      </c>
      <c r="F111" s="57"/>
      <c r="G111" s="40">
        <f t="shared" si="2"/>
      </c>
      <c r="H111" s="50"/>
      <c r="K111" s="7"/>
      <c r="L111" s="43"/>
    </row>
    <row r="112" spans="1:12" s="8" customFormat="1" ht="11.25">
      <c r="A112" s="38">
        <v>100</v>
      </c>
      <c r="B112" s="36" t="s">
        <v>146</v>
      </c>
      <c r="C112" s="39" t="s">
        <v>33</v>
      </c>
      <c r="D112" s="59">
        <v>2200</v>
      </c>
      <c r="E112" s="62">
        <v>3.13</v>
      </c>
      <c r="F112" s="57"/>
      <c r="G112" s="40">
        <f t="shared" si="2"/>
      </c>
      <c r="H112" s="50"/>
      <c r="K112" s="7"/>
      <c r="L112" s="43"/>
    </row>
    <row r="113" spans="1:12" s="8" customFormat="1" ht="11.25">
      <c r="A113" s="38">
        <v>101</v>
      </c>
      <c r="B113" s="36" t="s">
        <v>147</v>
      </c>
      <c r="C113" s="39" t="s">
        <v>33</v>
      </c>
      <c r="D113" s="59">
        <v>2000</v>
      </c>
      <c r="E113" s="62">
        <v>4.62</v>
      </c>
      <c r="F113" s="57"/>
      <c r="G113" s="40">
        <f t="shared" si="0"/>
      </c>
      <c r="H113" s="50"/>
      <c r="K113" s="7"/>
      <c r="L113" s="43"/>
    </row>
    <row r="114" spans="1:12" s="8" customFormat="1" ht="11.25">
      <c r="A114" s="38">
        <v>102</v>
      </c>
      <c r="B114" s="36" t="s">
        <v>148</v>
      </c>
      <c r="C114" s="39" t="s">
        <v>149</v>
      </c>
      <c r="D114" s="59">
        <v>80</v>
      </c>
      <c r="E114" s="62">
        <v>65.9</v>
      </c>
      <c r="F114" s="57"/>
      <c r="G114" s="40">
        <f t="shared" si="0"/>
      </c>
      <c r="H114" s="50"/>
      <c r="K114" s="7"/>
      <c r="L114" s="43"/>
    </row>
    <row r="115" spans="1:12" s="8" customFormat="1" ht="11.25">
      <c r="A115" s="38">
        <v>103</v>
      </c>
      <c r="B115" s="36" t="s">
        <v>150</v>
      </c>
      <c r="C115" s="39" t="s">
        <v>5</v>
      </c>
      <c r="D115" s="59">
        <v>48</v>
      </c>
      <c r="E115" s="62">
        <v>6.46</v>
      </c>
      <c r="F115" s="57"/>
      <c r="G115" s="40">
        <f t="shared" si="0"/>
      </c>
      <c r="H115" s="50"/>
      <c r="K115" s="7"/>
      <c r="L115" s="43"/>
    </row>
    <row r="116" spans="1:12" s="8" customFormat="1" ht="11.25">
      <c r="A116" s="38">
        <v>104</v>
      </c>
      <c r="B116" s="36" t="s">
        <v>151</v>
      </c>
      <c r="C116" s="39" t="s">
        <v>5</v>
      </c>
      <c r="D116" s="59">
        <v>500</v>
      </c>
      <c r="E116" s="62">
        <v>6.8</v>
      </c>
      <c r="F116" s="57"/>
      <c r="G116" s="40">
        <f t="shared" si="0"/>
      </c>
      <c r="H116" s="50"/>
      <c r="K116" s="7"/>
      <c r="L116" s="43"/>
    </row>
    <row r="117" spans="1:12" s="8" customFormat="1" ht="11.25">
      <c r="A117" s="38">
        <v>105</v>
      </c>
      <c r="B117" s="36" t="s">
        <v>152</v>
      </c>
      <c r="C117" s="39" t="s">
        <v>5</v>
      </c>
      <c r="D117" s="59">
        <v>20</v>
      </c>
      <c r="E117" s="62">
        <v>18.82</v>
      </c>
      <c r="F117" s="57"/>
      <c r="G117" s="40">
        <f t="shared" si="0"/>
      </c>
      <c r="H117" s="50"/>
      <c r="K117" s="7"/>
      <c r="L117" s="43"/>
    </row>
    <row r="118" spans="1:12" s="8" customFormat="1" ht="11.25">
      <c r="A118" s="38">
        <v>106</v>
      </c>
      <c r="B118" s="36" t="s">
        <v>153</v>
      </c>
      <c r="C118" s="39" t="s">
        <v>5</v>
      </c>
      <c r="D118" s="59">
        <v>70</v>
      </c>
      <c r="E118" s="62">
        <v>17.27</v>
      </c>
      <c r="F118" s="57"/>
      <c r="G118" s="40">
        <f t="shared" si="0"/>
      </c>
      <c r="H118" s="50"/>
      <c r="K118" s="7"/>
      <c r="L118" s="43"/>
    </row>
    <row r="119" spans="1:12" s="8" customFormat="1" ht="11.25">
      <c r="A119" s="38">
        <v>107</v>
      </c>
      <c r="B119" s="36" t="s">
        <v>154</v>
      </c>
      <c r="C119" s="39" t="s">
        <v>5</v>
      </c>
      <c r="D119" s="59">
        <v>40</v>
      </c>
      <c r="E119" s="62">
        <v>6.83</v>
      </c>
      <c r="F119" s="57"/>
      <c r="G119" s="40">
        <f t="shared" si="0"/>
      </c>
      <c r="H119" s="50"/>
      <c r="K119" s="7"/>
      <c r="L119" s="43"/>
    </row>
    <row r="120" spans="1:12" s="31" customFormat="1" ht="9">
      <c r="A120" s="42"/>
      <c r="E120" s="56"/>
      <c r="F120" s="70" t="s">
        <v>27</v>
      </c>
      <c r="G120" s="71"/>
      <c r="H120" s="51"/>
      <c r="L120" s="45"/>
    </row>
    <row r="121" spans="6:8" ht="14.25" customHeight="1">
      <c r="F121" s="72">
        <f>IF(SUM(G13:G119)=0,"",SUM(G13:G119))</f>
      </c>
      <c r="G121" s="73"/>
      <c r="H121" s="52"/>
    </row>
    <row r="122" spans="1:12" s="46" customFormat="1" ht="19.5" customHeight="1">
      <c r="A122" s="66" t="str">
        <f>" - "&amp;Dados!B21</f>
        <v> - O objeto do presente termo de referência será recebido em remessa parcelada pela Secretaria de acordo com a solicitação do responsável pelo contrato, com prazo não superior a 15 (quinze) dias úteis após recebimento da nota de empenho.</v>
      </c>
      <c r="B122" s="66"/>
      <c r="C122" s="66"/>
      <c r="D122" s="66"/>
      <c r="E122" s="66"/>
      <c r="F122" s="66"/>
      <c r="G122" s="66"/>
      <c r="H122" s="53"/>
      <c r="L122" s="47"/>
    </row>
    <row r="123" spans="1:12" s="46" customFormat="1" ht="19.5" customHeight="1">
      <c r="A123" s="66" t="str">
        <f>" - "&amp;Dados!B22</f>
        <v> - Os materiais deverão ser entregues na sede do órgão, no endereço: Setor de Almoxarifado, Rua Dr. Carolino Ribeiro de Moura, centro, Sumidouro – RJ no horário das 09h00min às 12h00min horas e de 14h00min as 17h00min horas. Sendo o frete, carga e descarga por conta do fornecedor até o local indicado.</v>
      </c>
      <c r="B123" s="66"/>
      <c r="C123" s="66"/>
      <c r="D123" s="66"/>
      <c r="E123" s="66"/>
      <c r="F123" s="66"/>
      <c r="G123" s="66"/>
      <c r="H123" s="53"/>
      <c r="L123" s="47"/>
    </row>
    <row r="124" spans="1:12" s="46" customFormat="1" ht="19.5" customHeight="1">
      <c r="A124" s="66" t="str">
        <f>" - "&amp;Dados!B23</f>
        <v> - O pagamento do objeto de que trata o PREGÃO PRESENCIAL 049/2019, e consequente contrato serão efetuados pela Tesouraria da Secretaria Municipal de Saúde de Sumidouro;</v>
      </c>
      <c r="B124" s="66"/>
      <c r="C124" s="66"/>
      <c r="D124" s="66"/>
      <c r="E124" s="66"/>
      <c r="F124" s="66"/>
      <c r="G124" s="66"/>
      <c r="H124" s="53"/>
      <c r="L124" s="47"/>
    </row>
    <row r="125" spans="1:12" s="31" customFormat="1" ht="9">
      <c r="A125" s="66" t="str">
        <f>" - "&amp;Dados!B24</f>
        <v> - Proposta válida por 60 (sessenta) dias</v>
      </c>
      <c r="B125" s="66"/>
      <c r="C125" s="66"/>
      <c r="D125" s="66"/>
      <c r="E125" s="66"/>
      <c r="F125" s="66"/>
      <c r="G125" s="66"/>
      <c r="H125" s="51"/>
      <c r="L125" s="45"/>
    </row>
    <row r="126" ht="12.75">
      <c r="H126" s="54"/>
    </row>
    <row r="127" ht="12.75">
      <c r="H127" s="54"/>
    </row>
    <row r="128" ht="12.75">
      <c r="H128" s="54"/>
    </row>
    <row r="129" ht="12.75">
      <c r="H129" s="54"/>
    </row>
    <row r="130" ht="12.75">
      <c r="H130" s="54"/>
    </row>
    <row r="131" ht="12.75">
      <c r="H131" s="54"/>
    </row>
    <row r="132" spans="2:7" ht="12.75" customHeight="1">
      <c r="B132" s="1"/>
      <c r="D132" s="1"/>
      <c r="G132" s="1"/>
    </row>
    <row r="133" spans="2:7" ht="12.75">
      <c r="B133" s="1"/>
      <c r="D133" s="1"/>
      <c r="G133" s="1"/>
    </row>
    <row r="134" spans="2:7" ht="12.75">
      <c r="B134" s="1"/>
      <c r="D134" s="1"/>
      <c r="G134" s="1"/>
    </row>
    <row r="135" spans="2:7" ht="12.75">
      <c r="B135" s="1"/>
      <c r="D135" s="1"/>
      <c r="G135" s="1"/>
    </row>
    <row r="136" spans="2:7" ht="12.75">
      <c r="B136" s="1"/>
      <c r="D136" s="1"/>
      <c r="G136" s="1"/>
    </row>
  </sheetData>
  <sheetProtection/>
  <autoFilter ref="A11:G125"/>
  <mergeCells count="15">
    <mergeCell ref="A2:G2"/>
    <mergeCell ref="A122:G122"/>
    <mergeCell ref="A123:G123"/>
    <mergeCell ref="A124:G124"/>
    <mergeCell ref="B8:G8"/>
    <mergeCell ref="A125:G125"/>
    <mergeCell ref="B9:G9"/>
    <mergeCell ref="A3:G3"/>
    <mergeCell ref="A4:G4"/>
    <mergeCell ref="A5:G5"/>
    <mergeCell ref="F120:G120"/>
    <mergeCell ref="F121:G121"/>
    <mergeCell ref="D10:G10"/>
    <mergeCell ref="C6:D6"/>
    <mergeCell ref="E6:F6"/>
  </mergeCells>
  <conditionalFormatting sqref="F120">
    <cfRule type="expression" priority="1" dxfId="12" stopIfTrue="1">
      <formula>IF($J120="Empate",IF(H120=1,TRUE(),FALSE()),FALSE())</formula>
    </cfRule>
    <cfRule type="expression" priority="2" dxfId="13" stopIfTrue="1">
      <formula>IF(H120="&gt;",FALSE(),IF(H120&gt;0,TRUE(),FALSE()))</formula>
    </cfRule>
    <cfRule type="expression" priority="3" dxfId="0" stopIfTrue="1">
      <formula>IF(H120="&gt;",TRUE(),FALSE())</formula>
    </cfRule>
  </conditionalFormatting>
  <conditionalFormatting sqref="F121">
    <cfRule type="expression" priority="4" dxfId="9" stopIfTrue="1">
      <formula>IF($J120="OK",IF(H120=1,TRUE(),FALSE()),FALSE())</formula>
    </cfRule>
    <cfRule type="expression" priority="5" dxfId="14" stopIfTrue="1">
      <formula>IF($J120="Empate",IF(H120=1,TRUE(),FALSE()),FALSE())</formula>
    </cfRule>
    <cfRule type="expression" priority="6" dxfId="7" stopIfTrue="1">
      <formula>IF($J120="Empate",IF(H120=2,TRUE(),FALSE()),FALSE())</formula>
    </cfRule>
  </conditionalFormatting>
  <conditionalFormatting sqref="F13:F119">
    <cfRule type="cellIs" priority="11" dxfId="6" operator="equal" stopIfTrue="1">
      <formula>""</formula>
    </cfRule>
  </conditionalFormatting>
  <conditionalFormatting sqref="D13:D119">
    <cfRule type="expression" priority="12" dxfId="5" stopIfTrue="1">
      <formula>$A13</formula>
    </cfRule>
  </conditionalFormatting>
  <conditionalFormatting sqref="B10">
    <cfRule type="cellIs" priority="8" dxfId="1" operator="equal" stopIfTrue="1">
      <formula>$G$1</formula>
    </cfRule>
  </conditionalFormatting>
  <conditionalFormatting sqref="B8:G9">
    <cfRule type="cellIs" priority="9" dxfId="1" operator="equal" stopIfTrue="1">
      <formula>$J$1</formula>
    </cfRule>
  </conditionalFormatting>
  <conditionalFormatting sqref="B13:B119">
    <cfRule type="expression" priority="10" dxfId="2" stopIfTrue="1">
      <formula>IF(#REF!=1,IF(#REF!=0,1,0),0)</formula>
    </cfRule>
  </conditionalFormatting>
  <conditionalFormatting sqref="D10:G10">
    <cfRule type="cellIs" priority="24" dxfId="1" operator="equal" stopIfTrue="1">
      <formula>$E$1</formula>
    </cfRule>
  </conditionalFormatting>
  <conditionalFormatting sqref="G13:G119">
    <cfRule type="expression" priority="25" dxfId="0" stopIfTrue="1">
      <formula>IF(ISTEXT(F13),FALSE(),IF(F13&gt;E13,TRUE(),FALSE()))</formula>
    </cfRule>
  </conditionalFormatting>
  <printOptions horizontalCentered="1"/>
  <pageMargins left="0.5118110236220472" right="0.31496062992125984" top="0.3937007874015748" bottom="1.0236220472440944" header="0.5118110236220472" footer="0.5511811023622047"/>
  <pageSetup fitToHeight="20" horizontalDpi="600" verticalDpi="600" orientation="portrait" paperSize="9" scale="90" r:id="rId2"/>
  <headerFooter alignWithMargins="0">
    <oddHeader>&amp;R&amp;"Arial,Negrito"&amp;6Página &amp;P de &amp;N.</oddHeader>
    <oddFooter>&amp;C
____________________________________
Assinatura e Carimbo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IV25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2.28125" style="0" customWidth="1"/>
    <col min="2" max="2" width="51.8515625" style="0" customWidth="1"/>
    <col min="3" max="6" width="26.421875" style="0" customWidth="1"/>
    <col min="7" max="7" width="20.421875" style="0" customWidth="1"/>
    <col min="8" max="9" width="19.28125" style="0" customWidth="1"/>
    <col min="10" max="13" width="14.57421875" style="0" customWidth="1"/>
    <col min="14" max="15" width="9.28125" style="0" customWidth="1"/>
  </cols>
  <sheetData>
    <row r="1" spans="1:7" ht="12.75">
      <c r="A1" s="18" t="s">
        <v>9</v>
      </c>
      <c r="B1" s="9" t="s">
        <v>155</v>
      </c>
      <c r="E1" s="4"/>
      <c r="F1" s="4"/>
      <c r="G1" s="4"/>
    </row>
    <row r="2" spans="1:7" ht="12.75">
      <c r="A2" s="18" t="s">
        <v>10</v>
      </c>
      <c r="B2" t="s">
        <v>156</v>
      </c>
      <c r="E2" s="4"/>
      <c r="F2" s="4"/>
      <c r="G2" s="4"/>
    </row>
    <row r="3" spans="1:7" ht="12.75">
      <c r="A3" s="18" t="s">
        <v>11</v>
      </c>
      <c r="B3" s="5" t="s">
        <v>161</v>
      </c>
      <c r="C3" s="5"/>
      <c r="E3" s="4"/>
      <c r="F3" s="4"/>
      <c r="G3" s="4"/>
    </row>
    <row r="4" spans="1:7" ht="12.75">
      <c r="A4" s="18" t="s">
        <v>12</v>
      </c>
      <c r="B4" s="11" t="s">
        <v>162</v>
      </c>
      <c r="C4" s="5"/>
      <c r="E4" s="65"/>
      <c r="F4" s="4"/>
      <c r="G4" s="4"/>
    </row>
    <row r="5" spans="1:7" ht="12.75">
      <c r="A5" s="18" t="s">
        <v>13</v>
      </c>
      <c r="B5" s="11" t="s">
        <v>38</v>
      </c>
      <c r="C5" s="5"/>
      <c r="E5" s="65"/>
      <c r="F5" s="4"/>
      <c r="G5" s="4"/>
    </row>
    <row r="6" spans="1:7" ht="12.75">
      <c r="A6" s="18" t="s">
        <v>31</v>
      </c>
      <c r="B6" s="14" t="s">
        <v>39</v>
      </c>
      <c r="C6" s="5"/>
      <c r="E6" s="65"/>
      <c r="F6" s="4"/>
      <c r="G6" s="4"/>
    </row>
    <row r="7" spans="1:7" ht="12.75">
      <c r="A7" s="18" t="s">
        <v>14</v>
      </c>
      <c r="B7" s="5" t="s">
        <v>30</v>
      </c>
      <c r="C7" s="5"/>
      <c r="E7" s="65"/>
      <c r="F7" s="4"/>
      <c r="G7" s="4"/>
    </row>
    <row r="8" spans="1:7" ht="12.75">
      <c r="A8" s="27" t="s">
        <v>23</v>
      </c>
      <c r="B8" s="58">
        <v>283036.35</v>
      </c>
      <c r="C8" s="5"/>
      <c r="E8" s="65"/>
      <c r="F8" s="4"/>
      <c r="G8" s="4"/>
    </row>
    <row r="9" spans="1:7" ht="12.75">
      <c r="A9" s="19" t="s">
        <v>0</v>
      </c>
      <c r="E9" s="4"/>
      <c r="F9" s="4"/>
      <c r="G9" s="4"/>
    </row>
    <row r="10" spans="1:7" ht="12.75">
      <c r="A10" s="20" t="s">
        <v>2</v>
      </c>
      <c r="E10" s="4"/>
      <c r="F10" s="4"/>
      <c r="G10" s="4"/>
    </row>
    <row r="11" spans="1:7" ht="12.75">
      <c r="A11" s="21" t="s">
        <v>8</v>
      </c>
      <c r="E11" s="4"/>
      <c r="F11" s="4"/>
      <c r="G11" s="4"/>
    </row>
    <row r="12" spans="1:7" ht="12.75">
      <c r="A12" s="20" t="s">
        <v>20</v>
      </c>
      <c r="E12" s="4"/>
      <c r="F12" s="4"/>
      <c r="G12" s="4"/>
    </row>
    <row r="13" spans="1:7" ht="12.75">
      <c r="A13" s="20" t="s">
        <v>24</v>
      </c>
      <c r="E13" s="4"/>
      <c r="F13" s="4"/>
      <c r="G13" s="4"/>
    </row>
    <row r="14" spans="1:7" ht="12.75">
      <c r="A14" s="4"/>
      <c r="B14" s="26"/>
      <c r="E14" s="26"/>
      <c r="F14" s="4"/>
      <c r="G14" s="4"/>
    </row>
    <row r="15" spans="1:13" s="25" customFormat="1" ht="12.75">
      <c r="A15" s="24" t="s">
        <v>21</v>
      </c>
      <c r="B15" s="26" t="s">
        <v>40</v>
      </c>
      <c r="C15" s="26" t="s">
        <v>41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</row>
    <row r="16" spans="1:256" s="25" customFormat="1" ht="12.75">
      <c r="A16" s="24" t="s">
        <v>22</v>
      </c>
      <c r="B16" s="26"/>
      <c r="C16" s="26"/>
      <c r="D16" s="26"/>
      <c r="E16" s="60"/>
      <c r="F16" s="60"/>
      <c r="G16" s="60"/>
      <c r="H16" s="26"/>
      <c r="I16" s="26"/>
      <c r="J16" s="26"/>
      <c r="K16" s="26"/>
      <c r="L16" s="26"/>
      <c r="M16" s="26"/>
      <c r="IV16" s="26"/>
    </row>
    <row r="17" spans="2:7" ht="12.75">
      <c r="B17" s="26"/>
      <c r="E17" s="4"/>
      <c r="F17" s="26"/>
      <c r="G17" s="26"/>
    </row>
    <row r="18" spans="2:7" ht="12.75">
      <c r="B18" s="26"/>
      <c r="E18" s="65"/>
      <c r="F18" s="26"/>
      <c r="G18" s="26"/>
    </row>
    <row r="19" spans="5:7" ht="12.75">
      <c r="E19" s="65"/>
      <c r="F19" s="65"/>
      <c r="G19" s="65"/>
    </row>
    <row r="20" spans="5:7" ht="12.75">
      <c r="E20" s="65"/>
      <c r="F20" s="65"/>
      <c r="G20" s="65"/>
    </row>
    <row r="21" spans="1:7" ht="63.75">
      <c r="A21" s="22" t="s">
        <v>15</v>
      </c>
      <c r="B21" s="23" t="s">
        <v>159</v>
      </c>
      <c r="E21" s="65"/>
      <c r="F21" s="65"/>
      <c r="G21" s="65"/>
    </row>
    <row r="22" spans="1:7" ht="76.5">
      <c r="A22" s="22" t="s">
        <v>16</v>
      </c>
      <c r="B22" s="23" t="s">
        <v>160</v>
      </c>
      <c r="E22" s="65"/>
      <c r="F22" s="65"/>
      <c r="G22" s="65"/>
    </row>
    <row r="23" spans="1:7" ht="51">
      <c r="A23" s="22" t="s">
        <v>17</v>
      </c>
      <c r="B23" s="23" t="s">
        <v>157</v>
      </c>
      <c r="C23" s="10"/>
      <c r="E23" s="4"/>
      <c r="F23" s="65"/>
      <c r="G23" s="65"/>
    </row>
    <row r="24" spans="1:7" ht="25.5">
      <c r="A24" s="22" t="s">
        <v>18</v>
      </c>
      <c r="B24" s="23" t="s">
        <v>28</v>
      </c>
      <c r="E24" s="4"/>
      <c r="F24" s="65"/>
      <c r="G24" s="4"/>
    </row>
    <row r="25" spans="1:2" ht="25.5">
      <c r="A25" s="22" t="s">
        <v>32</v>
      </c>
      <c r="B25" s="64" t="s">
        <v>158</v>
      </c>
    </row>
  </sheetData>
  <sheetProtection/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>Versão: 2.0 - Incluída a planilha 'dados'.</dc:description>
  <cp:lastModifiedBy>thiago</cp:lastModifiedBy>
  <cp:lastPrinted>2019-04-01T18:47:20Z</cp:lastPrinted>
  <dcterms:created xsi:type="dcterms:W3CDTF">2006-04-18T17:38:46Z</dcterms:created>
  <dcterms:modified xsi:type="dcterms:W3CDTF">2019-04-02T19:09:16Z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gido por senha">
    <vt:bool>true</vt:bool>
  </property>
</Properties>
</file>