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Preços'!$A$11:$G$25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<sst xmlns="http://schemas.openxmlformats.org/spreadsheetml/2006/main" count="61" uniqueCount="51">
  <si>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</si>
  <si>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</si>
  <si>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</si>
  <si>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</si>
  <si>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</si>
  <si>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</si>
  <si>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</si>
  <si>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</si>
  <si>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</si>
  <si>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</si>
  <si>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</si>
  <si>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</si>
  <si>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</si>
  <si>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</si>
  <si>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</si>
  <si>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</si>
  <si>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</si>
  <si>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</si>
  <si>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</si>
  <si>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</si>
  <si>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</si>
  <si>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</si>
  <si>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</si>
  <si>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</si>
  <si>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</si>
  <si>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</si>
  <si>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</si>
  <si>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</si>
  <si>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</si>
  <si>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</si>
  <si>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</si>
  <si>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</si>
  <si>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</si>
  <si>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__/__/2021</t>
  </si>
  <si>
    <t>Previsão Publicação: __/__/2021</t>
  </si>
  <si>
    <t>TUBO DE CONCRETO ARMADO COM BOLSA (MANILHA) 40 CM DIÂMETRO X 1 M COMPRIMENTO</t>
  </si>
  <si>
    <t>TUBO DE CONCRETO ARMADO COM BOLSA (MANILHA) 60 CM DIÂMETRO X 1 M COMPRIMENTO</t>
  </si>
  <si>
    <t xml:space="preserve">TUBO DE CONCRETO ARMADO COM BOLSA (MANILHA) 80 CM DIÂMETRO X 1 M COMPRIMENTO </t>
  </si>
  <si>
    <t>TUBO DE CONCRETO ARMADO COM BOLSA (MANILHA) 1 M DIÂMETRO X 1 M COMPRIMENTO (C/ FERRAGEM)</t>
  </si>
  <si>
    <t>TUBO DE CONCRETO ARMADO COM BOLSA (MANILHA) 1,20 M DIÂMETRO X 1 M COMPRIMENTO (C/ FERRAGEM)</t>
  </si>
  <si>
    <t>TUBO DE CONCRETO ARMADO COM BOLSA (MANILHA) 1,50 M DIÂMETRO X 1,50 M COMPRIMENTO (C/ FERRAGEM)</t>
  </si>
  <si>
    <t>CANALETA DE 40 CM</t>
  </si>
  <si>
    <t>Sec. Obras</t>
  </si>
  <si>
    <t>PREGÃO PRESENCIAL Nº 075/2021</t>
  </si>
  <si>
    <t>PROCESSO ADMINISTRATIVO N° 1021/2021 de 13/04/2021</t>
  </si>
  <si>
    <t>O pagamento do objeto de que trata o PREGÃO PRESENCIAL 075/2021, será efetuado pela Tesouraria da Prefeitura Municipal de Sumidouro.</t>
  </si>
  <si>
    <t>Prazo da Ata: 12 meses a contar de sua assinatura.</t>
  </si>
  <si>
    <t xml:space="preserve">O objeto do presente termo de referência será recebido conforme solicitação da Secretaria com prazo não superior a 05 (cinco) dias úteis após recebimento de cada nota de empenho, sendo a quantidade para entrega solicitada pelo fiscal do contrato. </t>
  </si>
  <si>
    <t>Os itens deverão ser entregues em qualquer local dentro do município de Sumidouro, determinado pelo representante da Secretaria de Obras, no horário das 09:00 às  12:00 horas e de 14:00  às 17:00 horas. Sendo o frete, carga e descarga por conta do fornecedor até o local indicado.</t>
  </si>
  <si>
    <t>EVENTUAL AQUISIÇÃO DE TUBOS DE CONCRETO (MANILHAS) - SRP</t>
  </si>
  <si>
    <t>Abertura das Propostas: 27/07/2021,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</si>
</sst>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1209675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9907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6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075/2021  -  ABERTURA DAS PROPOSTAS: 27/07/2021, ÀS 10:00HS</v>
      </c>
      <c r="B3" s="66"/>
      <c r="C3" s="66"/>
      <c r="D3" s="66"/>
      <c r="E3" s="66"/>
      <c r="F3" s="66"/>
      <c r="G3" s="66"/>
    </row>
    <row r="4" spans="1:7" ht="202.5">
      <c r="A4" s="70" t="str">
        <f>Dados!B3</f>
        <v>EVENTUAL AQUISIÇÃO DE TUBOS DE CONCRETO (MANILHAS)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1021/2021 de 13/04/2021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785617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35</v>
      </c>
      <c r="C13" s="39" t="s">
        <v>5</v>
      </c>
      <c r="D13" s="59">
        <v>300</v>
      </c>
      <c r="E13" s="62">
        <v>108.97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36</v>
      </c>
      <c r="C14" s="39" t="s">
        <v>5</v>
      </c>
      <c r="D14" s="59">
        <v>500</v>
      </c>
      <c r="E14" s="62">
        <v>177.92</v>
      </c>
      <c r="F14" s="57"/>
      <c r="G14" s="40">
        <f aca="true" t="shared" si="0" ref="G14:G19">IF(F14="","",IF(ISTEXT(F14),"NC",F14*D14))</f>
      </c>
      <c r="H14" s="50"/>
      <c r="K14" s="7"/>
      <c r="L14" s="43"/>
    </row>
    <row r="15" spans="1:12" s="8" customFormat="1" ht="22.5">
      <c r="A15" s="38">
        <v>3</v>
      </c>
      <c r="B15" s="36" t="s">
        <v>37</v>
      </c>
      <c r="C15" s="39" t="s">
        <v>5</v>
      </c>
      <c r="D15" s="59">
        <v>150</v>
      </c>
      <c r="E15" s="62">
        <v>319.38</v>
      </c>
      <c r="F15" s="57"/>
      <c r="G15" s="40">
        <f t="shared" si="0"/>
      </c>
      <c r="H15" s="50"/>
      <c r="K15" s="7"/>
      <c r="L15" s="43"/>
    </row>
    <row r="16" spans="1:12" s="8" customFormat="1" ht="22.5">
      <c r="A16" s="38">
        <v>4</v>
      </c>
      <c r="B16" s="36" t="s">
        <v>38</v>
      </c>
      <c r="C16" s="39" t="s">
        <v>5</v>
      </c>
      <c r="D16" s="59">
        <v>350</v>
      </c>
      <c r="E16" s="62">
        <v>393.52</v>
      </c>
      <c r="F16" s="57"/>
      <c r="G16" s="40">
        <f t="shared" si="0"/>
      </c>
      <c r="H16" s="50"/>
      <c r="K16" s="7"/>
      <c r="L16" s="43"/>
    </row>
    <row r="17" spans="1:12" s="8" customFormat="1" ht="22.5">
      <c r="A17" s="38">
        <v>5</v>
      </c>
      <c r="B17" s="36" t="s">
        <v>39</v>
      </c>
      <c r="C17" s="39" t="s">
        <v>5</v>
      </c>
      <c r="D17" s="59">
        <v>100</v>
      </c>
      <c r="E17" s="62">
        <v>614.27</v>
      </c>
      <c r="F17" s="57"/>
      <c r="G17" s="40">
        <f t="shared" si="0"/>
      </c>
      <c r="H17" s="50"/>
      <c r="K17" s="7"/>
      <c r="L17" s="43"/>
    </row>
    <row r="18" spans="1:12" s="8" customFormat="1" ht="22.5">
      <c r="A18" s="38">
        <v>6</v>
      </c>
      <c r="B18" s="36" t="s">
        <v>40</v>
      </c>
      <c r="C18" s="39" t="s">
        <v>5</v>
      </c>
      <c r="D18" s="59">
        <v>350</v>
      </c>
      <c r="E18" s="62">
        <v>980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41</v>
      </c>
      <c r="C19" s="39" t="s">
        <v>5</v>
      </c>
      <c r="D19" s="59">
        <v>2000</v>
      </c>
      <c r="E19" s="62">
        <v>36.95</v>
      </c>
      <c r="F19" s="57"/>
      <c r="G19" s="40">
        <f t="shared" si="0"/>
      </c>
      <c r="H19" s="50"/>
      <c r="K19" s="7"/>
      <c r="L19" s="43"/>
    </row>
    <row r="20" spans="1:12" s="31" customFormat="1" ht="9">
      <c r="A20" s="42"/>
      <c r="E20" s="56"/>
      <c r="F20" s="71" t="s">
        <v>27</v>
      </c>
      <c r="G20" s="72"/>
      <c r="H20" s="51"/>
      <c r="L20" s="45"/>
    </row>
    <row r="21" spans="6:8" ht="14.25" customHeight="1">
      <c r="F21" s="73">
        <f>IF(SUM(G13:G19)=0,"",SUM(G13:G19))</f>
      </c>
      <c r="G21" s="74"/>
      <c r="H21" s="52"/>
    </row>
    <row r="22" spans="1:12" s="46" customFormat="1" ht="21" customHeight="1">
      <c r="A22" s="67" t="str">
        <f>" - "&amp;Dados!B21</f>
        <v> - O objeto do presente termo de referência será recebido conforme solicitação da Secretaria com prazo não superior a 05 (cinco) dias úteis após recebimento de cada nota de empenho, sendo a quantidade para entrega solicitada pelo fiscal do contrato. </v>
      </c>
      <c r="B22" s="67"/>
      <c r="C22" s="67"/>
      <c r="D22" s="67"/>
      <c r="E22" s="67"/>
      <c r="F22" s="67"/>
      <c r="G22" s="67"/>
      <c r="H22" s="53"/>
      <c r="L22" s="47"/>
    </row>
    <row r="23" spans="1:12" s="46" customFormat="1" ht="21" customHeight="1">
      <c r="A23" s="67" t="str">
        <f>" - "&amp;Dados!B22</f>
        <v> - Os itens deverão ser entregues em qualquer local dentro do município de Sumidouro, determinado pelo representante da Secretaria de Obras, no horário das 09:00 às  12:00 horas e de 14:00  às 17:00 horas. Sendo o frete, carga e descarga por conta do fornecedor até o local indicado.</v>
      </c>
      <c r="B23" s="67"/>
      <c r="C23" s="67"/>
      <c r="D23" s="67"/>
      <c r="E23" s="67"/>
      <c r="F23" s="67"/>
      <c r="G23" s="67"/>
      <c r="H23" s="53"/>
      <c r="L23" s="47"/>
    </row>
    <row r="24" spans="1:12" s="46" customFormat="1" ht="9">
      <c r="A24" s="67" t="str">
        <f>" - "&amp;Dados!B23</f>
        <v> - O pagamento do objeto de que trata o PREGÃO PRESENCIAL 075/2021, será efetuado pela Tesouraria da Prefeitura Municipal de Sumidouro.</v>
      </c>
      <c r="B24" s="67"/>
      <c r="C24" s="67"/>
      <c r="D24" s="67"/>
      <c r="E24" s="67"/>
      <c r="F24" s="67"/>
      <c r="G24" s="67"/>
      <c r="H24" s="53"/>
      <c r="L24" s="47"/>
    </row>
    <row r="25" spans="1:12" s="31" customFormat="1" ht="9">
      <c r="A25" s="67" t="str">
        <f>" - "&amp;Dados!B24</f>
        <v> - Proposta válida por 60 (sessenta) dias</v>
      </c>
      <c r="B25" s="67"/>
      <c r="C25" s="67"/>
      <c r="D25" s="67"/>
      <c r="E25" s="67"/>
      <c r="F25" s="67"/>
      <c r="G25" s="67"/>
      <c r="H25" s="51"/>
      <c r="L25" s="45"/>
    </row>
    <row r="26" ht="12.75">
      <c r="H26" s="54"/>
    </row>
    <row r="27" ht="12.75">
      <c r="H27" s="54"/>
    </row>
    <row r="28" ht="12.75">
      <c r="H28" s="54"/>
    </row>
    <row r="29" ht="12.75">
      <c r="H29" s="54"/>
    </row>
    <row r="30" ht="12.75">
      <c r="H30" s="54"/>
    </row>
    <row r="31" ht="12.75">
      <c r="H31" s="54"/>
    </row>
    <row r="32" spans="2:7" ht="12.75" customHeight="1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  <row r="36" spans="2:7" ht="12.75">
      <c r="B36" s="1"/>
      <c r="D36" s="1"/>
      <c r="G36" s="1"/>
    </row>
  </sheetData>
  <sheetProtection/>
  <autoFilter ref="A11:G25"/>
  <mergeCells count="15">
    <mergeCell ref="A25:G25"/>
    <mergeCell ref="B9:G9"/>
    <mergeCell ref="A3:G3"/>
    <mergeCell ref="A4:G4"/>
    <mergeCell ref="A5:G5"/>
    <mergeCell ref="F20:G20"/>
    <mergeCell ref="F21:G21"/>
    <mergeCell ref="D10:G10"/>
    <mergeCell ref="C6:D6"/>
    <mergeCell ref="E6:F6"/>
    <mergeCell ref="A2:G2"/>
    <mergeCell ref="A22:G22"/>
    <mergeCell ref="A23:G23"/>
    <mergeCell ref="A24:G24"/>
    <mergeCell ref="B8:G8"/>
  </mergeCells>
  <conditionalFormatting sqref="F20">
    <cfRule type="expression" priority="1" dxfId="12" stopIfTrue="1">
      <formula>IF($J20="Empate",IF(H20=1,TRUE(),FALSE()),FALSE())</formula>
    </cfRule>
    <cfRule type="expression" priority="2" dxfId="13" stopIfTrue="1">
      <formula>IF(H20="&gt;",FALSE(),IF(H20&gt;0,TRUE(),FALSE()))</formula>
    </cfRule>
    <cfRule type="expression" priority="3" dxfId="0" stopIfTrue="1">
      <formula>IF(H20="&gt;",TRUE(),FALSE())</formula>
    </cfRule>
  </conditionalFormatting>
  <conditionalFormatting sqref="F21">
    <cfRule type="expression" priority="4" dxfId="9" stopIfTrue="1">
      <formula>IF($J20="OK",IF(H20=1,TRUE(),FALSE()),FALSE())</formula>
    </cfRule>
    <cfRule type="expression" priority="5" dxfId="14" stopIfTrue="1">
      <formula>IF($J20="Empate",IF(H20=1,TRUE(),FALSE()),FALSE())</formula>
    </cfRule>
    <cfRule type="expression" priority="6" dxfId="7" stopIfTrue="1">
      <formula>IF($J20="Empate",IF(H20=2,TRUE(),FALSE()),FALSE())</formula>
    </cfRule>
  </conditionalFormatting>
  <conditionalFormatting sqref="F13:F19">
    <cfRule type="cellIs" priority="11" dxfId="6" operator="equal" stopIfTrue="1">
      <formula>""</formula>
    </cfRule>
  </conditionalFormatting>
  <conditionalFormatting sqref="D13:D19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9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9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43</v>
      </c>
      <c r="E1" s="4"/>
      <c r="F1" s="4"/>
      <c r="G1" s="4"/>
    </row>
    <row r="2" spans="1:7" ht="12.75">
      <c r="A2" s="18" t="s">
        <v>10</v>
      </c>
      <c r="B2" t="s">
        <v>44</v>
      </c>
      <c r="E2" s="4"/>
      <c r="F2" s="4"/>
      <c r="G2" s="4"/>
    </row>
    <row r="3" spans="1:7" ht="12.75">
      <c r="A3" s="18" t="s">
        <v>11</v>
      </c>
      <c r="B3" s="5" t="s">
        <v>49</v>
      </c>
      <c r="C3" s="5"/>
      <c r="E3" s="4"/>
      <c r="F3" s="4"/>
      <c r="G3" s="4"/>
    </row>
    <row r="4" spans="1:7" ht="12.75">
      <c r="A4" s="18" t="s">
        <v>12</v>
      </c>
      <c r="B4" s="11" t="s">
        <v>50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785617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47</v>
      </c>
      <c r="E21" s="4"/>
      <c r="F21" s="4"/>
      <c r="G21" s="65"/>
    </row>
    <row r="22" spans="1:7" ht="63.75">
      <c r="A22" s="22" t="s">
        <v>16</v>
      </c>
      <c r="B22" s="23" t="s">
        <v>48</v>
      </c>
      <c r="E22" s="4"/>
      <c r="F22" s="4"/>
      <c r="G22" s="65"/>
    </row>
    <row r="23" spans="1:7" ht="38.25">
      <c r="A23" s="22" t="s">
        <v>17</v>
      </c>
      <c r="B23" s="23" t="s">
        <v>45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32</v>
      </c>
      <c r="B25" s="64" t="s">
        <v>46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2021-07-02T17:09:20Z</cp:lastPrinted>
  <dcterms:created xsi:type="dcterms:W3CDTF">2006-04-18T17:38:46Z</dcterms:created>
  <dcterms:modified xsi:type="dcterms:W3CDTF">2021-07-02T17:09:21Z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