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Preços'!$A$11:$G$52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<sst xmlns="http://schemas.openxmlformats.org/spreadsheetml/2006/main" count="120" uniqueCount="86">
  <si>
    <t>Sec. Saúde - SAMU</t>
  </si>
  <si>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</si>
  <si>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</si>
  <si>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</si>
  <si>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</si>
  <si>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</si>
  <si>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</si>
  <si>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</si>
  <si>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</si>
  <si>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</si>
  <si>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</si>
  <si>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</si>
  <si>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</si>
  <si>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</si>
  <si>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</si>
  <si>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</si>
  <si>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</si>
  <si>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</si>
  <si>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</si>
  <si>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</si>
  <si>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</si>
  <si>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</si>
  <si>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</si>
  <si>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</si>
  <si>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</si>
  <si>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</si>
  <si>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</si>
  <si>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</si>
  <si>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</si>
  <si>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</si>
  <si>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</si>
  <si>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</si>
  <si>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</si>
  <si>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</si>
  <si>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</si>
  <si>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</si>
  <si>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PAR</t>
  </si>
  <si>
    <t>ROL</t>
  </si>
  <si>
    <t>Cabo 86 – cor verde - Ibramed para Aparelho Neurodyn (Ruby Line), pontas tipo banana, com 2 vias, , registro ANVISA 10360310001, comprimento 1,5 m, modelo V 2.0 pinos</t>
  </si>
  <si>
    <t>Bolsa para gelo tamanho M, impermeável e tampa rosqueável</t>
  </si>
  <si>
    <t>Cama elástica para reabilitação  01 metro, Estrutura em aço carbono, Capa protetora de molas, Sistema de rosca para melhor fixação e segurança, Acoplado em nylon preta, Tela trampolim, Peso máximo suportado: 100kg, registro na ANVISA</t>
  </si>
  <si>
    <t>COLAR CERVICAL DE RESGATE, totalmente translúcida confeccionado em polipropileno de alta densidade em 1/16mm, permitindo resistência e apoio. É revestido de espuma tipo E.V.A ( Etil Vinil Acetato). Fecho em velcro de 05mm em um dos lados, em cores padrão universal. Possuir também um botão preto, que permite a montagem, bem como o tamanho do colar pela forma universal de medida nos dedos. Na parte posterior (Nuca) possuir 02 aberturas para apalpação e ventilação. Na frente uma abertura permite a apalpação do pulso carotídeo e acesso a traquéia. Os botões são de plástico, permitindo totalmente a rádio transparência nos tamanhos Infantil 04 und, PP 04 und, P 10 und, M 10 und, G 05 und.</t>
  </si>
  <si>
    <t>COLETE ESTABILIZADOR DORSAL (KED) ADULTO, Colete de estabilização dorso lombar confeccionado em nylon lavável, com acabamento em vinil estruturado e, internamente com hastes radio transparentes que fornecem sustentação e imobilização ao corpo da vitima, possui em suas extremidades laterais (apidois), 03 tiras de engate rápido, confeccionada em nylon 5 mm de largura e em cores diferentes para fixação do tronco (tirante torácico, abdominal e pélvico). Deve possuir ainda dois tirantes de engate rápido para fixação dos membros inferiores e para permitir a retirada da vitima em posição sentada. Acompanhado de 1 almofada retangular e dois tirantes para fixação da cabeça da vitima. Alças na parte posterior para permitir o levantamento da vitima. Resistente para o transporte de vitimas de ate 170 kg. Deve vir acondicionado em bolsa própria de nylon para facilitar o seu transporte e conservação, tamanho: Adulto</t>
  </si>
  <si>
    <t xml:space="preserve">COLETE ESTABILIZADOR DORSAL (KED) INFANTIL, Colete de estabilização dorso lombar confeccionado em nylon lavável, com acabamento em vinil estruturado e, internamente com hastes radio transparentes que fornecem sustentação e imobilização ao corpo da vitima, possui em suas extremidades laterais (apidois), 03 tiras de engate rápido, confeccionada em nylon 5 mm de largura e em cores diferentes para fixação do tronco (tirante torácico, abdominal e pélvico). Deve possuir ainda dois tirantes de engate rápido para fixação dos membros inferiores e para permitir a retirada da vitima em posição sentada. Acompanhado de 1 almofada retangular e dois tirantes para fixação da cabeça da vitima. Alças na parte posterior para permitir o levantamento da vitima. Deve vir acondicionado em bolsa própria de nylon para facilitar o seu transporte e conservação, tamanho: Infantil </t>
  </si>
  <si>
    <t>Exercitador elástico intensidade extra forte, 1,5 metros, Composição: látex natural, cor preto</t>
  </si>
  <si>
    <t>Exercitador elástico intensidade extra leve, 1,5 metros, Composição: látex natural, cor amarelo</t>
  </si>
  <si>
    <t>Exercitador elástico intensidade forte, 1,5 metros, Composição: látex natural, cor azul</t>
  </si>
  <si>
    <t>Exercitador elástico intensidade média, 1,5 metros, Composição: látex natural, cor verde</t>
  </si>
  <si>
    <t>FITA DE SINALIZAÇÃO ZEBRADA AMARELA E PRETA, medida: 70 mm x 200 mts</t>
  </si>
  <si>
    <t>Halter emborrachado em PVC, Anatômico, Revestido contra oxidação, peso 1 kg (cada halter)</t>
  </si>
  <si>
    <t>Halter emborrachado em PVC, Anatômico, Revestido contra oxidação, peso 2 kg (cada halter)</t>
  </si>
  <si>
    <t>Halter emborrachado em PVC, Anatômico, Revestido contra oxidação, peso 3 kg (cada halter)</t>
  </si>
  <si>
    <t>Halter emborrachado em PVC, Anatômico, Revestido contra oxidação, peso 4 kg (cada halter)</t>
  </si>
  <si>
    <t xml:space="preserve">IMOBILIZADOR DE CABEÇA (HEAD BLOCK), tamanho adulto, cor: amarelo, com logomarca e a estrela da vida, Confeccionado em material impermeabilizado que evita absorção de fluidos, tais como o sangue, facilitando a higienização. Constituído de uma base a ser fixada na prancha, blocos laterais ajustáveis e com pontos para verificação de saída de líquido pelo ouvido e tirante de testa e queixo. O tirante de queixo possui um sistema de encaixe no colar cervical, evitando que o mesmo desça para a região da traquéia. </t>
  </si>
  <si>
    <t xml:space="preserve">KIT CINTO PARA PRANCHA, cada kit contendo três cintos nas cores: amarelo, vermelho e preto medindo 1,70 metros cada, regulador de 50 mm confeccionado em nylon, alça de polipropileno em 50 mm, fechos em  engate rápido confeccionados em plástico (nylon). </t>
  </si>
  <si>
    <t>KIT</t>
  </si>
  <si>
    <t>KIT PREVENTIVO DE IMOBILIZAÇÃO MULTI SPLINT, cada Kit é composto de 10 peças acondicionadas na bolsa própria, 03 imobilizadores de joelho (01 peça infantil e 02 peças adulto), 03 imobilizadores de perna e tornozelo (01 peça infantil e 02 peças adulto)  na região do calcanhar é costurado uma placa de polietileno para uma melhor imobilização.02 imobilizadores de braço e antebraço (01 peça infantil e 01 peça adulto) é costurado uma placa de polietileno na região do cotovelo para melhor imobilização. 02 imobilizadores de mão e punho (01 peça infantil e 01 peça adulto) Desenho universal permite que eles sejam usados em membros para a esquerda ou direita. Feita de espuma Minicell, um material não absorvente; sangue e fluidos corporais pode ser facilmente limpos, conforma rapidamente a área lesada, velcros e fixadores loop-fazer a aplicação rápida e fácil, translúcido ao Raio X e Métodos Radiológicos e Imagens.</t>
  </si>
  <si>
    <t>MANTA ALUMINIZADA (cobertor térmico) - Confeccionado em poliéster, polietileno ou polipropileno recoberto com alumínio. Dimensões: 2,10x1,40m. Embalada por unidade</t>
  </si>
  <si>
    <t>OXÍMETRO DE DEDO PORTÁTIL medidor de Saturação (spo2) e de Batimentos Cardíacos. Auto-ajustável braçadeira dedo mais simples design permite uma operação fácil.</t>
  </si>
  <si>
    <t>Par de tornozeleira em Nylon 1 kg (cada tornozeleira), Composição: latex vitrovinil, Enchimento de areia, Fecho ajustável em velcro</t>
  </si>
  <si>
    <t>Par de tornozeleira em Nylon 2 kg (cada tornozeleira), Composição: latex vitrovinil, Enchimento de areia, Fecho ajustável em velcro</t>
  </si>
  <si>
    <t>Par de tornozeleira em Nylon 3 kg (cada tornozeleira), Composição: latex vitrovinil, Enchimento de areia, Fecho ajustável em velcro</t>
  </si>
  <si>
    <t>Par de tornozeleira em Nylon 4 kg (cada tornozeleira), Composição: latex vitrovinil, Enchimento de areia, Fecho ajustável em velcro</t>
  </si>
  <si>
    <t>Par de tornozeleira em Nylon 5 kg (cada tornozeleira), Composição: latex vitrovinil, Enchimento de areia, Fecho ajustável em velcro</t>
  </si>
  <si>
    <t>PRANCHA PARA RESGATE ADULTO EM POLIETILENO. Pode ser utilizada para resgate de vítimas tanto na água, quanto em alturas. É prancha rígida, leve e confortável; translúcida para o uso em ressonâncias magnéticas e Raio X; e possui aberturas específicas que facilitam a imobilização da vítima. Capacidade para pacientes com até 150 KG. Medida: 1,85 m x 0,44 m x 0,04m</t>
  </si>
  <si>
    <t>TALA ARAMADA COLORIDA EM E.V.A. PARA RESGATE, kit de tala aramada em E.V.A. para resgate nos tamanhos: PP, P, M, G e GG. Cor: Roxa Tamanho: PP Dimensões: 30 x 8 cm / Cor: Azul Tamanho: P Dimensões: 53 x 8cm / Cor: Laranja Tamanho: M Dimensões: 63 x 9 cm / Cor: Verde Tamanho: G Dimensões: 86,5 x 10 cm / Cor: Amarela Tamanho: GG Dimensões: 1.20 x 12 cm</t>
  </si>
  <si>
    <t>TALA DE PAPELÃO para Imobilização e Resgate. Tala destinada a imobilização provisórias de membros superiores e inferiores. Kit com 10 UND para cada medida. Tamanhos: P 30 x 20 cm; M 50 x 20 cm; G 70 x 20 cm, 20 KIT de cada tamanho</t>
  </si>
  <si>
    <t xml:space="preserve">TESOURA PONTA ROMBA PARA RESGATE, Tesoura de 19cm, cor Azul, especial para Atendimento Pré Hospitalar, em aço inox com ponta romba e com corte liso, cabo plástico, para corte de roupas, cintos de segurança e até mesmo pequenos objetos metálicos, própria para não ferir a vítima. A segunda lâmina contem, apoio para o corte semicircular e corte micro-serrilhado. Possui oleiais de empunhadura. Confeccionada em plástico para polegar superior e inferior para dedos mínimos, anelar e médio ambidestra. </t>
  </si>
  <si>
    <t>Aparelho de Tens, Fes E Russa, 4 canais, 8 tipos de correntes, 32 protocolos de tratamentos pré-programados e mais 20 protocolos particulares, incluindo 08 Eletrodos de borracha de silicone 5x5cm; 02 Cabos de conexão ao paciente, 01 Cabo de Força destacável – Cabo PP Fêmea IEC; 01 Tubo de Gel Condutor Neutro (100g); 01 Fusível 20 AG de 5A; 01 Fusível de proteção sobressalente; 01 Bolsa para Transporte</t>
  </si>
  <si>
    <t>Aquecedor de água para turbilhão em polietileno, com termostato para controle de temperatura até 70 graus, Resistência blindada, Lâmpada piloto para indicar se o equipamento está aquecendo corretamente, Tampo protetor da resistência, Proteção contra choque elétrico: classe I, Grau de proteção da parte aplicada: Tipo B</t>
  </si>
  <si>
    <t>Armário Arquivo pasta suspensa em MDP, 04 gavetas, acabamento BP, medidas aprox. 132 cm de altura x 46,5 cm largura x 42 cm profundidade, cor preto/ cinza</t>
  </si>
  <si>
    <t>Cadeira para turbilhão de fisioterapia, Estrutura em aço, Pintura eletrostática após prévio tratamento anti-ferruginoso, Giratória, Altura ajustável</t>
  </si>
  <si>
    <t>Mesa Carrinho auxiliar tubular, 02 Tampos E 01 Bandeja Plástica Para Aparelhos De Clínica, Rodízios para facilitar locomoção, Versatilidade, Material resistente</t>
  </si>
  <si>
    <t>PREGÃO PRESENCIAL Nº 082/2019</t>
  </si>
  <si>
    <t>PROCESSO ADMINISTRATIVO N° 3693/2018 de 28/11/2018</t>
  </si>
  <si>
    <t>AQUISIÇÃO DE EQUIPAMENTOS E MATERIAIS ORTOPÉDICOS E PARA REABILITAÇÃO</t>
  </si>
  <si>
    <t>Nº 1801.1030200762.266 3390.30.00-00 - SMS</t>
  </si>
  <si>
    <t>Nº 1801.1030300561.160 4490.52.00-68 - SMS</t>
  </si>
  <si>
    <t>Nº 1801.1030300562.239 3390.30.00-68 - SMS</t>
  </si>
  <si>
    <t>Sec. Saúde - Centro de Reabilitação (Consumo)</t>
  </si>
  <si>
    <t>Sec. Saúde - Centro de Reabilitação (Permanente)</t>
  </si>
  <si>
    <t>O pagamento do objeto de que trata o PREGÃO PRESENCIAL 082/2019, e consequente contrato serão efetuados pela Tesouraria da Secretaria Municipal de Saúde de Sumidouro no prazo de até 30 (trinta) dias;</t>
  </si>
  <si>
    <t>Prazo do Contrato: Entrega Imediata.</t>
  </si>
  <si>
    <t>O objeto do presente termo de referência será recebido em remessa única pela Secretaria com prazo não superior a 15 (quinze) dias úteis após recebimento da nota de empenho.</t>
  </si>
  <si>
    <t>Os bens deverão ser entregues na sede do órgão, no endereço: se material permanente: Setor de Patrimônio, se material de consumo: Setor de Almoxarifado, Rua Dr. Carolino Ribeiro de Moura, Centro, Sumidouro, no horário das 09h00min às 12h00min horas e de 14h00min as 17h00min horas. Sendo o frete, carga e descarga por conta do fornecedor até o local indicado.</t>
  </si>
  <si>
    <t>Abertura das Propostas: 11/07/2019,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</si>
</sst>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1476375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22574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63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20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082/2019  -  ABERTURA DAS PROPOSTAS: 11/07/2019, ÀS 10:00HS</v>
      </c>
      <c r="B3" s="66"/>
      <c r="C3" s="66"/>
      <c r="D3" s="66"/>
      <c r="E3" s="66"/>
      <c r="F3" s="66"/>
      <c r="G3" s="66"/>
    </row>
    <row r="4" spans="1:7" ht="247.5">
      <c r="A4" s="70" t="str">
        <f>Dados!B3</f>
        <v>AQUISIÇÃO DE EQUIPAMENTOS E MATERIAIS ORTOPÉDICOS E PARA REABILITAÇÃO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3693/2018 de 28/11/2018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30</v>
      </c>
      <c r="D6" s="76"/>
      <c r="E6" s="77">
        <f>Dados!B8</f>
        <v>28758.69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1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2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3</v>
      </c>
      <c r="B10" s="41"/>
      <c r="C10" s="30" t="s">
        <v>9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4</v>
      </c>
      <c r="B12" s="37" t="s">
        <v>5</v>
      </c>
      <c r="C12" s="37" t="s">
        <v>6</v>
      </c>
      <c r="D12" s="37" t="s">
        <v>7</v>
      </c>
      <c r="E12" s="55" t="s">
        <v>26</v>
      </c>
      <c r="F12" s="55" t="s">
        <v>27</v>
      </c>
      <c r="G12" s="37" t="s">
        <v>8</v>
      </c>
      <c r="H12" s="50"/>
      <c r="L12" s="43"/>
    </row>
    <row r="13" spans="1:12" s="8" customFormat="1" ht="33.75">
      <c r="A13" s="38">
        <v>1</v>
      </c>
      <c r="B13" s="36" t="s">
        <v>38</v>
      </c>
      <c r="C13" s="39" t="s">
        <v>6</v>
      </c>
      <c r="D13" s="59">
        <v>40</v>
      </c>
      <c r="E13" s="62">
        <v>41.45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39</v>
      </c>
      <c r="C14" s="39" t="s">
        <v>6</v>
      </c>
      <c r="D14" s="59">
        <v>6</v>
      </c>
      <c r="E14" s="62">
        <v>82.45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45">
      <c r="A15" s="38">
        <v>3</v>
      </c>
      <c r="B15" s="36" t="s">
        <v>40</v>
      </c>
      <c r="C15" s="39" t="s">
        <v>6</v>
      </c>
      <c r="D15" s="59">
        <v>1</v>
      </c>
      <c r="E15" s="62">
        <v>346.63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35">
      <c r="A16" s="38">
        <v>4</v>
      </c>
      <c r="B16" s="36" t="s">
        <v>41</v>
      </c>
      <c r="C16" s="39" t="s">
        <v>6</v>
      </c>
      <c r="D16" s="59">
        <v>33</v>
      </c>
      <c r="E16" s="62">
        <v>65.28</v>
      </c>
      <c r="F16" s="57"/>
      <c r="G16" s="40">
        <f aca="true" t="shared" si="0" ref="G16:G46">IF(F16="","",IF(ISTEXT(F16),"NC",F16*D16))</f>
      </c>
      <c r="H16" s="50"/>
      <c r="K16" s="7"/>
      <c r="L16" s="43"/>
    </row>
    <row r="17" spans="1:12" s="8" customFormat="1" ht="157.5">
      <c r="A17" s="38">
        <v>5</v>
      </c>
      <c r="B17" s="36" t="s">
        <v>42</v>
      </c>
      <c r="C17" s="39" t="s">
        <v>6</v>
      </c>
      <c r="D17" s="59">
        <v>1</v>
      </c>
      <c r="E17" s="62">
        <v>260.58</v>
      </c>
      <c r="F17" s="57"/>
      <c r="G17" s="40">
        <f t="shared" si="0"/>
      </c>
      <c r="H17" s="50"/>
      <c r="K17" s="7"/>
      <c r="L17" s="43"/>
    </row>
    <row r="18" spans="1:12" s="8" customFormat="1" ht="146.25">
      <c r="A18" s="38">
        <v>6</v>
      </c>
      <c r="B18" s="36" t="s">
        <v>43</v>
      </c>
      <c r="C18" s="39" t="s">
        <v>6</v>
      </c>
      <c r="D18" s="59">
        <v>1</v>
      </c>
      <c r="E18" s="62">
        <v>260.38</v>
      </c>
      <c r="F18" s="57"/>
      <c r="G18" s="40">
        <f t="shared" si="0"/>
      </c>
      <c r="H18" s="50"/>
      <c r="K18" s="7"/>
      <c r="L18" s="43"/>
    </row>
    <row r="19" spans="1:12" s="8" customFormat="1" ht="22.5">
      <c r="A19" s="38">
        <v>7</v>
      </c>
      <c r="B19" s="36" t="s">
        <v>44</v>
      </c>
      <c r="C19" s="39" t="s">
        <v>6</v>
      </c>
      <c r="D19" s="59">
        <v>4</v>
      </c>
      <c r="E19" s="62">
        <v>69.59</v>
      </c>
      <c r="F19" s="57"/>
      <c r="G19" s="40">
        <f t="shared" si="0"/>
      </c>
      <c r="H19" s="50"/>
      <c r="K19" s="7"/>
      <c r="L19" s="43"/>
    </row>
    <row r="20" spans="1:12" s="8" customFormat="1" ht="22.5">
      <c r="A20" s="38">
        <v>8</v>
      </c>
      <c r="B20" s="36" t="s">
        <v>45</v>
      </c>
      <c r="C20" s="39" t="s">
        <v>6</v>
      </c>
      <c r="D20" s="59">
        <v>4</v>
      </c>
      <c r="E20" s="62">
        <v>27.52</v>
      </c>
      <c r="F20" s="57"/>
      <c r="G20" s="40">
        <f t="shared" si="0"/>
      </c>
      <c r="H20" s="50"/>
      <c r="K20" s="7"/>
      <c r="L20" s="43"/>
    </row>
    <row r="21" spans="1:12" s="8" customFormat="1" ht="22.5">
      <c r="A21" s="38">
        <v>9</v>
      </c>
      <c r="B21" s="36" t="s">
        <v>46</v>
      </c>
      <c r="C21" s="39" t="s">
        <v>6</v>
      </c>
      <c r="D21" s="59">
        <v>4</v>
      </c>
      <c r="E21" s="62">
        <v>43.22</v>
      </c>
      <c r="F21" s="57"/>
      <c r="G21" s="40">
        <f t="shared" si="0"/>
      </c>
      <c r="H21" s="50"/>
      <c r="K21" s="7"/>
      <c r="L21" s="43"/>
    </row>
    <row r="22" spans="1:12" s="8" customFormat="1" ht="22.5">
      <c r="A22" s="38">
        <v>10</v>
      </c>
      <c r="B22" s="36" t="s">
        <v>47</v>
      </c>
      <c r="C22" s="39" t="s">
        <v>6</v>
      </c>
      <c r="D22" s="59">
        <v>4</v>
      </c>
      <c r="E22" s="62">
        <v>40.02</v>
      </c>
      <c r="F22" s="57"/>
      <c r="G22" s="40">
        <f t="shared" si="0"/>
      </c>
      <c r="H22" s="50"/>
      <c r="K22" s="7"/>
      <c r="L22" s="43"/>
    </row>
    <row r="23" spans="1:12" s="8" customFormat="1" ht="22.5">
      <c r="A23" s="38">
        <v>11</v>
      </c>
      <c r="B23" s="36" t="s">
        <v>48</v>
      </c>
      <c r="C23" s="39" t="s">
        <v>37</v>
      </c>
      <c r="D23" s="59">
        <v>5</v>
      </c>
      <c r="E23" s="62">
        <v>20</v>
      </c>
      <c r="F23" s="57"/>
      <c r="G23" s="40">
        <f t="shared" si="0"/>
      </c>
      <c r="H23" s="50"/>
      <c r="K23" s="7"/>
      <c r="L23" s="43"/>
    </row>
    <row r="24" spans="1:12" s="8" customFormat="1" ht="22.5">
      <c r="A24" s="38">
        <v>12</v>
      </c>
      <c r="B24" s="36" t="s">
        <v>49</v>
      </c>
      <c r="C24" s="39" t="s">
        <v>36</v>
      </c>
      <c r="D24" s="59">
        <v>2</v>
      </c>
      <c r="E24" s="62">
        <v>29.59</v>
      </c>
      <c r="F24" s="57"/>
      <c r="G24" s="40">
        <f t="shared" si="0"/>
      </c>
      <c r="H24" s="50"/>
      <c r="K24" s="7"/>
      <c r="L24" s="43"/>
    </row>
    <row r="25" spans="1:12" s="8" customFormat="1" ht="22.5">
      <c r="A25" s="38">
        <v>13</v>
      </c>
      <c r="B25" s="36" t="s">
        <v>50</v>
      </c>
      <c r="C25" s="39" t="s">
        <v>36</v>
      </c>
      <c r="D25" s="59">
        <v>2</v>
      </c>
      <c r="E25" s="62">
        <v>46.19</v>
      </c>
      <c r="F25" s="57"/>
      <c r="G25" s="40">
        <f t="shared" si="0"/>
      </c>
      <c r="H25" s="50"/>
      <c r="K25" s="7"/>
      <c r="L25" s="43"/>
    </row>
    <row r="26" spans="1:12" s="8" customFormat="1" ht="22.5">
      <c r="A26" s="38">
        <v>14</v>
      </c>
      <c r="B26" s="36" t="s">
        <v>51</v>
      </c>
      <c r="C26" s="39" t="s">
        <v>36</v>
      </c>
      <c r="D26" s="59">
        <v>2</v>
      </c>
      <c r="E26" s="62">
        <v>62.44</v>
      </c>
      <c r="F26" s="57"/>
      <c r="G26" s="40">
        <f t="shared" si="0"/>
      </c>
      <c r="H26" s="50"/>
      <c r="K26" s="7"/>
      <c r="L26" s="43"/>
    </row>
    <row r="27" spans="1:12" s="8" customFormat="1" ht="22.5">
      <c r="A27" s="38">
        <v>15</v>
      </c>
      <c r="B27" s="36" t="s">
        <v>52</v>
      </c>
      <c r="C27" s="39" t="s">
        <v>36</v>
      </c>
      <c r="D27" s="59">
        <v>2</v>
      </c>
      <c r="E27" s="62">
        <v>79.32</v>
      </c>
      <c r="F27" s="57"/>
      <c r="G27" s="40">
        <f t="shared" si="0"/>
      </c>
      <c r="H27" s="50"/>
      <c r="K27" s="7"/>
      <c r="L27" s="43"/>
    </row>
    <row r="28" spans="1:12" s="8" customFormat="1" ht="90">
      <c r="A28" s="38">
        <v>16</v>
      </c>
      <c r="B28" s="36" t="s">
        <v>53</v>
      </c>
      <c r="C28" s="39" t="s">
        <v>6</v>
      </c>
      <c r="D28" s="59">
        <v>5</v>
      </c>
      <c r="E28" s="62">
        <v>164.26</v>
      </c>
      <c r="F28" s="57"/>
      <c r="G28" s="40">
        <f t="shared" si="0"/>
      </c>
      <c r="H28" s="50"/>
      <c r="K28" s="7"/>
      <c r="L28" s="43"/>
    </row>
    <row r="29" spans="1:12" s="8" customFormat="1" ht="45">
      <c r="A29" s="38">
        <v>17</v>
      </c>
      <c r="B29" s="36" t="s">
        <v>54</v>
      </c>
      <c r="C29" s="39" t="s">
        <v>55</v>
      </c>
      <c r="D29" s="59">
        <v>5</v>
      </c>
      <c r="E29" s="62">
        <v>39.85</v>
      </c>
      <c r="F29" s="57"/>
      <c r="G29" s="40">
        <f t="shared" si="0"/>
      </c>
      <c r="H29" s="50"/>
      <c r="K29" s="7"/>
      <c r="L29" s="43"/>
    </row>
    <row r="30" spans="1:12" s="8" customFormat="1" ht="157.5">
      <c r="A30" s="38">
        <v>18</v>
      </c>
      <c r="B30" s="36" t="s">
        <v>56</v>
      </c>
      <c r="C30" s="39" t="s">
        <v>55</v>
      </c>
      <c r="D30" s="59">
        <v>2</v>
      </c>
      <c r="E30" s="62">
        <v>1300</v>
      </c>
      <c r="F30" s="57"/>
      <c r="G30" s="40">
        <f t="shared" si="0"/>
      </c>
      <c r="H30" s="50"/>
      <c r="K30" s="7"/>
      <c r="L30" s="43"/>
    </row>
    <row r="31" spans="1:12" s="8" customFormat="1" ht="33.75">
      <c r="A31" s="38">
        <v>19</v>
      </c>
      <c r="B31" s="36" t="s">
        <v>57</v>
      </c>
      <c r="C31" s="39" t="s">
        <v>6</v>
      </c>
      <c r="D31" s="59">
        <v>100</v>
      </c>
      <c r="E31" s="62">
        <v>11.16</v>
      </c>
      <c r="F31" s="57"/>
      <c r="G31" s="40">
        <f t="shared" si="0"/>
      </c>
      <c r="H31" s="50"/>
      <c r="K31" s="7"/>
      <c r="L31" s="43"/>
    </row>
    <row r="32" spans="1:12" s="8" customFormat="1" ht="33.75">
      <c r="A32" s="38">
        <v>20</v>
      </c>
      <c r="B32" s="36" t="s">
        <v>58</v>
      </c>
      <c r="C32" s="39" t="s">
        <v>6</v>
      </c>
      <c r="D32" s="59">
        <v>2</v>
      </c>
      <c r="E32" s="62">
        <v>177.47</v>
      </c>
      <c r="F32" s="57"/>
      <c r="G32" s="40">
        <f t="shared" si="0"/>
      </c>
      <c r="H32" s="50"/>
      <c r="K32" s="7"/>
      <c r="L32" s="43"/>
    </row>
    <row r="33" spans="1:12" s="8" customFormat="1" ht="22.5">
      <c r="A33" s="38">
        <v>21</v>
      </c>
      <c r="B33" s="36" t="s">
        <v>59</v>
      </c>
      <c r="C33" s="39" t="s">
        <v>36</v>
      </c>
      <c r="D33" s="59">
        <v>2</v>
      </c>
      <c r="E33" s="62">
        <v>33.49</v>
      </c>
      <c r="F33" s="57"/>
      <c r="G33" s="40">
        <f t="shared" si="0"/>
      </c>
      <c r="H33" s="50"/>
      <c r="K33" s="7"/>
      <c r="L33" s="43"/>
    </row>
    <row r="34" spans="1:12" s="8" customFormat="1" ht="22.5">
      <c r="A34" s="38">
        <v>22</v>
      </c>
      <c r="B34" s="36" t="s">
        <v>60</v>
      </c>
      <c r="C34" s="39" t="s">
        <v>36</v>
      </c>
      <c r="D34" s="59">
        <v>2</v>
      </c>
      <c r="E34" s="62">
        <v>43.92</v>
      </c>
      <c r="F34" s="57"/>
      <c r="G34" s="40">
        <f t="shared" si="0"/>
      </c>
      <c r="H34" s="50"/>
      <c r="K34" s="7"/>
      <c r="L34" s="43"/>
    </row>
    <row r="35" spans="1:12" s="8" customFormat="1" ht="22.5">
      <c r="A35" s="38">
        <v>23</v>
      </c>
      <c r="B35" s="36" t="s">
        <v>61</v>
      </c>
      <c r="C35" s="39" t="s">
        <v>36</v>
      </c>
      <c r="D35" s="59">
        <v>2</v>
      </c>
      <c r="E35" s="62">
        <v>56.47</v>
      </c>
      <c r="F35" s="57"/>
      <c r="G35" s="40">
        <f t="shared" si="0"/>
      </c>
      <c r="H35" s="50"/>
      <c r="K35" s="7"/>
      <c r="L35" s="43"/>
    </row>
    <row r="36" spans="1:12" s="8" customFormat="1" ht="22.5">
      <c r="A36" s="38">
        <v>24</v>
      </c>
      <c r="B36" s="36" t="s">
        <v>62</v>
      </c>
      <c r="C36" s="39" t="s">
        <v>36</v>
      </c>
      <c r="D36" s="59">
        <v>2</v>
      </c>
      <c r="E36" s="62">
        <v>82.97</v>
      </c>
      <c r="F36" s="57"/>
      <c r="G36" s="40">
        <f t="shared" si="0"/>
      </c>
      <c r="H36" s="50"/>
      <c r="K36" s="7"/>
      <c r="L36" s="43"/>
    </row>
    <row r="37" spans="1:12" s="8" customFormat="1" ht="22.5">
      <c r="A37" s="38">
        <v>25</v>
      </c>
      <c r="B37" s="36" t="s">
        <v>63</v>
      </c>
      <c r="C37" s="39" t="s">
        <v>36</v>
      </c>
      <c r="D37" s="59">
        <v>2</v>
      </c>
      <c r="E37" s="62">
        <v>99.34</v>
      </c>
      <c r="F37" s="57"/>
      <c r="G37" s="40">
        <f t="shared" si="0"/>
      </c>
      <c r="H37" s="50"/>
      <c r="K37" s="7"/>
      <c r="L37" s="43"/>
    </row>
    <row r="38" spans="1:12" s="8" customFormat="1" ht="67.5">
      <c r="A38" s="38">
        <v>26</v>
      </c>
      <c r="B38" s="36" t="s">
        <v>64</v>
      </c>
      <c r="C38" s="39" t="s">
        <v>6</v>
      </c>
      <c r="D38" s="59">
        <v>1</v>
      </c>
      <c r="E38" s="62">
        <v>735.77</v>
      </c>
      <c r="F38" s="57"/>
      <c r="G38" s="40">
        <f t="shared" si="0"/>
      </c>
      <c r="H38" s="50"/>
      <c r="K38" s="7"/>
      <c r="L38" s="43"/>
    </row>
    <row r="39" spans="1:12" s="8" customFormat="1" ht="67.5">
      <c r="A39" s="38">
        <v>27</v>
      </c>
      <c r="B39" s="36" t="s">
        <v>65</v>
      </c>
      <c r="C39" s="39" t="s">
        <v>55</v>
      </c>
      <c r="D39" s="59">
        <v>5</v>
      </c>
      <c r="E39" s="62">
        <v>92.02</v>
      </c>
      <c r="F39" s="57"/>
      <c r="G39" s="40">
        <f t="shared" si="0"/>
      </c>
      <c r="H39" s="50"/>
      <c r="K39" s="7"/>
      <c r="L39" s="43"/>
    </row>
    <row r="40" spans="1:12" s="8" customFormat="1" ht="45">
      <c r="A40" s="38">
        <v>28</v>
      </c>
      <c r="B40" s="36" t="s">
        <v>66</v>
      </c>
      <c r="C40" s="39" t="s">
        <v>55</v>
      </c>
      <c r="D40" s="59">
        <v>60</v>
      </c>
      <c r="E40" s="62">
        <v>29.07</v>
      </c>
      <c r="F40" s="57"/>
      <c r="G40" s="40">
        <f t="shared" si="0"/>
      </c>
      <c r="H40" s="50"/>
      <c r="K40" s="7"/>
      <c r="L40" s="43"/>
    </row>
    <row r="41" spans="1:12" s="8" customFormat="1" ht="90">
      <c r="A41" s="38">
        <v>29</v>
      </c>
      <c r="B41" s="36" t="s">
        <v>67</v>
      </c>
      <c r="C41" s="39" t="s">
        <v>6</v>
      </c>
      <c r="D41" s="59">
        <v>9</v>
      </c>
      <c r="E41" s="62">
        <v>51</v>
      </c>
      <c r="F41" s="57"/>
      <c r="G41" s="40">
        <f t="shared" si="0"/>
      </c>
      <c r="H41" s="50"/>
      <c r="K41" s="7"/>
      <c r="L41" s="43"/>
    </row>
    <row r="42" spans="1:12" s="8" customFormat="1" ht="67.5">
      <c r="A42" s="38">
        <v>30</v>
      </c>
      <c r="B42" s="36" t="s">
        <v>68</v>
      </c>
      <c r="C42" s="39" t="s">
        <v>6</v>
      </c>
      <c r="D42" s="59">
        <v>3</v>
      </c>
      <c r="E42" s="62">
        <v>2347.35</v>
      </c>
      <c r="F42" s="57"/>
      <c r="G42" s="40">
        <f t="shared" si="0"/>
      </c>
      <c r="H42" s="50"/>
      <c r="K42" s="7"/>
      <c r="L42" s="43"/>
    </row>
    <row r="43" spans="1:12" s="8" customFormat="1" ht="56.25">
      <c r="A43" s="38">
        <v>31</v>
      </c>
      <c r="B43" s="36" t="s">
        <v>69</v>
      </c>
      <c r="C43" s="39" t="s">
        <v>6</v>
      </c>
      <c r="D43" s="59">
        <v>1</v>
      </c>
      <c r="E43" s="62">
        <v>1010.54</v>
      </c>
      <c r="F43" s="57"/>
      <c r="G43" s="40">
        <f t="shared" si="0"/>
      </c>
      <c r="H43" s="50"/>
      <c r="K43" s="7"/>
      <c r="L43" s="43"/>
    </row>
    <row r="44" spans="1:12" s="8" customFormat="1" ht="33.75">
      <c r="A44" s="38">
        <v>32</v>
      </c>
      <c r="B44" s="36" t="s">
        <v>70</v>
      </c>
      <c r="C44" s="39" t="s">
        <v>6</v>
      </c>
      <c r="D44" s="59">
        <v>4</v>
      </c>
      <c r="E44" s="62">
        <v>650</v>
      </c>
      <c r="F44" s="57"/>
      <c r="G44" s="40">
        <f t="shared" si="0"/>
      </c>
      <c r="H44" s="50"/>
      <c r="K44" s="7"/>
      <c r="L44" s="43"/>
    </row>
    <row r="45" spans="1:12" s="8" customFormat="1" ht="33.75">
      <c r="A45" s="38">
        <v>33</v>
      </c>
      <c r="B45" s="36" t="s">
        <v>71</v>
      </c>
      <c r="C45" s="39" t="s">
        <v>6</v>
      </c>
      <c r="D45" s="59">
        <v>1</v>
      </c>
      <c r="E45" s="62">
        <v>1092.53</v>
      </c>
      <c r="F45" s="57"/>
      <c r="G45" s="40">
        <f t="shared" si="0"/>
      </c>
      <c r="H45" s="50"/>
      <c r="K45" s="7"/>
      <c r="L45" s="43"/>
    </row>
    <row r="46" spans="1:12" s="8" customFormat="1" ht="33.75">
      <c r="A46" s="38">
        <v>34</v>
      </c>
      <c r="B46" s="36" t="s">
        <v>72</v>
      </c>
      <c r="C46" s="39" t="s">
        <v>6</v>
      </c>
      <c r="D46" s="59">
        <v>6</v>
      </c>
      <c r="E46" s="62">
        <v>243.27</v>
      </c>
      <c r="F46" s="57"/>
      <c r="G46" s="40">
        <f t="shared" si="0"/>
      </c>
      <c r="H46" s="50"/>
      <c r="K46" s="7"/>
      <c r="L46" s="43"/>
    </row>
    <row r="47" spans="1:12" s="31" customFormat="1" ht="9">
      <c r="A47" s="42"/>
      <c r="E47" s="56"/>
      <c r="F47" s="71" t="s">
        <v>28</v>
      </c>
      <c r="G47" s="72"/>
      <c r="H47" s="51"/>
      <c r="L47" s="45"/>
    </row>
    <row r="48" spans="6:8" ht="14.25" customHeight="1">
      <c r="F48" s="73">
        <f>IF(SUM(G13:G46)=0,"",SUM(G13:G46))</f>
      </c>
      <c r="G48" s="74"/>
      <c r="H48" s="52"/>
    </row>
    <row r="49" spans="1:12" s="46" customFormat="1" ht="30" customHeight="1">
      <c r="A49" s="67" t="str">
        <f>" - "&amp;Dados!B21</f>
        <v> - O objeto do presente termo de referência será recebido em remessa única pela Secretaria com prazo não superior a 15 (quinze) dias úteis após recebimento da nota de empenho.</v>
      </c>
      <c r="B49" s="67"/>
      <c r="C49" s="67"/>
      <c r="D49" s="67"/>
      <c r="E49" s="67"/>
      <c r="F49" s="67"/>
      <c r="G49" s="67"/>
      <c r="H49" s="53"/>
      <c r="L49" s="47"/>
    </row>
    <row r="50" spans="1:12" s="46" customFormat="1" ht="28.5" customHeight="1">
      <c r="A50" s="67" t="str">
        <f>" - "&amp;Dados!B22</f>
        <v> - Os bens deverão ser entregues na sede do órgão, no endereço: se material permanente: Setor de Patrimônio, se material de consumo: Setor de Almoxarifado, Rua Dr. Carolino Ribeiro de Moura, Centro, Sumidouro, no horário das 09h00min às 12h00min horas e de 14h00min as 17h00min horas. Sendo o frete, carga e descarga por conta do fornecedor até o local indicado.</v>
      </c>
      <c r="B50" s="67"/>
      <c r="C50" s="67"/>
      <c r="D50" s="67"/>
      <c r="E50" s="67"/>
      <c r="F50" s="67"/>
      <c r="G50" s="67"/>
      <c r="H50" s="53"/>
      <c r="L50" s="47"/>
    </row>
    <row r="51" spans="1:12" s="46" customFormat="1" ht="23.25" customHeight="1">
      <c r="A51" s="67" t="str">
        <f>" - "&amp;Dados!B23</f>
        <v> - O pagamento do objeto de que trata o PREGÃO PRESENCIAL 082/2019, e consequente contrato serão efetuados pela Tesouraria da Secretaria Municipal de Saúde de Sumidouro no prazo de até 30 (trinta) dias;</v>
      </c>
      <c r="B51" s="67"/>
      <c r="C51" s="67"/>
      <c r="D51" s="67"/>
      <c r="E51" s="67"/>
      <c r="F51" s="67"/>
      <c r="G51" s="67"/>
      <c r="H51" s="53"/>
      <c r="L51" s="47"/>
    </row>
    <row r="52" spans="1:12" s="31" customFormat="1" ht="9">
      <c r="A52" s="67" t="str">
        <f>" - "&amp;Dados!B24</f>
        <v> - Proposta válida por 60 (sessenta) dias</v>
      </c>
      <c r="B52" s="67"/>
      <c r="C52" s="67"/>
      <c r="D52" s="67"/>
      <c r="E52" s="67"/>
      <c r="F52" s="67"/>
      <c r="G52" s="67"/>
      <c r="H52" s="51"/>
      <c r="L52" s="45"/>
    </row>
    <row r="53" ht="12.75">
      <c r="H53" s="54"/>
    </row>
    <row r="54" ht="12.75">
      <c r="H54" s="54"/>
    </row>
    <row r="55" ht="12.75">
      <c r="H55" s="54"/>
    </row>
    <row r="56" ht="12.75">
      <c r="H56" s="54"/>
    </row>
    <row r="57" ht="12.75">
      <c r="H57" s="54"/>
    </row>
    <row r="58" ht="12.75">
      <c r="H58" s="54"/>
    </row>
    <row r="59" spans="2:7" ht="12.75" customHeight="1">
      <c r="B59" s="1"/>
      <c r="D59" s="1"/>
      <c r="G59" s="1"/>
    </row>
    <row r="60" spans="2:7" ht="12.75">
      <c r="B60" s="1"/>
      <c r="D60" s="1"/>
      <c r="G60" s="1"/>
    </row>
    <row r="61" spans="2:7" ht="12.75">
      <c r="B61" s="1"/>
      <c r="D61" s="1"/>
      <c r="G61" s="1"/>
    </row>
    <row r="62" spans="2:7" ht="12.75">
      <c r="B62" s="1"/>
      <c r="D62" s="1"/>
      <c r="G62" s="1"/>
    </row>
    <row r="63" spans="2:7" ht="12.75">
      <c r="B63" s="1"/>
      <c r="D63" s="1"/>
      <c r="G63" s="1"/>
    </row>
  </sheetData>
  <sheetProtection/>
  <autoFilter ref="A11:G52"/>
  <mergeCells count="15">
    <mergeCell ref="A52:G52"/>
    <mergeCell ref="B9:G9"/>
    <mergeCell ref="A3:G3"/>
    <mergeCell ref="A4:G4"/>
    <mergeCell ref="A5:G5"/>
    <mergeCell ref="F47:G47"/>
    <mergeCell ref="F48:G48"/>
    <mergeCell ref="D10:G10"/>
    <mergeCell ref="C6:D6"/>
    <mergeCell ref="E6:F6"/>
    <mergeCell ref="A2:G2"/>
    <mergeCell ref="A49:G49"/>
    <mergeCell ref="A50:G50"/>
    <mergeCell ref="A51:G51"/>
    <mergeCell ref="B8:G8"/>
  </mergeCells>
  <conditionalFormatting sqref="F47">
    <cfRule type="expression" priority="1" dxfId="12" stopIfTrue="1">
      <formula>IF($J47="Empate",IF(H47=1,TRUE(),FALSE()),FALSE())</formula>
    </cfRule>
    <cfRule type="expression" priority="2" dxfId="13" stopIfTrue="1">
      <formula>IF(H47="&gt;",FALSE(),IF(H47&gt;0,TRUE(),FALSE()))</formula>
    </cfRule>
    <cfRule type="expression" priority="3" dxfId="0" stopIfTrue="1">
      <formula>IF(H47="&gt;",TRUE(),FALSE())</formula>
    </cfRule>
  </conditionalFormatting>
  <conditionalFormatting sqref="F48">
    <cfRule type="expression" priority="4" dxfId="9" stopIfTrue="1">
      <formula>IF($J47="OK",IF(H47=1,TRUE(),FALSE()),FALSE())</formula>
    </cfRule>
    <cfRule type="expression" priority="5" dxfId="14" stopIfTrue="1">
      <formula>IF($J47="Empate",IF(H47=1,TRUE(),FALSE()),FALSE())</formula>
    </cfRule>
    <cfRule type="expression" priority="6" dxfId="7" stopIfTrue="1">
      <formula>IF($J47="Empate",IF(H47=2,TRUE(),FALSE()),FALSE())</formula>
    </cfRule>
  </conditionalFormatting>
  <conditionalFormatting sqref="F13:F46">
    <cfRule type="cellIs" priority="11" dxfId="6" operator="equal" stopIfTrue="1">
      <formula>""</formula>
    </cfRule>
  </conditionalFormatting>
  <conditionalFormatting sqref="D13:D46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4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46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10</v>
      </c>
      <c r="B1" s="9" t="s">
        <v>73</v>
      </c>
      <c r="E1" s="4"/>
      <c r="F1" s="4"/>
      <c r="G1" s="4"/>
    </row>
    <row r="2" spans="1:7" ht="12.75">
      <c r="A2" s="18" t="s">
        <v>11</v>
      </c>
      <c r="B2" t="s">
        <v>74</v>
      </c>
      <c r="E2" s="4"/>
      <c r="F2" s="4"/>
      <c r="G2" s="4"/>
    </row>
    <row r="3" spans="1:7" ht="12.75">
      <c r="A3" s="18" t="s">
        <v>12</v>
      </c>
      <c r="B3" s="5" t="s">
        <v>75</v>
      </c>
      <c r="C3" s="5"/>
      <c r="E3" s="4"/>
      <c r="F3" s="4"/>
      <c r="G3" s="4"/>
    </row>
    <row r="4" spans="1:7" ht="12.75">
      <c r="A4" s="18" t="s">
        <v>13</v>
      </c>
      <c r="B4" s="11" t="s">
        <v>85</v>
      </c>
      <c r="C4" s="5"/>
      <c r="E4" s="4"/>
      <c r="F4" s="4"/>
      <c r="G4" s="4"/>
    </row>
    <row r="5" spans="1:7" ht="12.75">
      <c r="A5" s="18" t="s">
        <v>14</v>
      </c>
      <c r="B5" s="11" t="s">
        <v>34</v>
      </c>
      <c r="C5" s="5"/>
      <c r="E5" s="4"/>
      <c r="F5" s="4"/>
      <c r="G5" s="4"/>
    </row>
    <row r="6" spans="1:7" ht="12.75">
      <c r="A6" s="18" t="s">
        <v>32</v>
      </c>
      <c r="B6" s="14" t="s">
        <v>35</v>
      </c>
      <c r="C6" s="5"/>
      <c r="E6" s="4"/>
      <c r="F6" s="4"/>
      <c r="G6" s="4"/>
    </row>
    <row r="7" spans="1:7" ht="12.75">
      <c r="A7" s="18" t="s">
        <v>15</v>
      </c>
      <c r="B7" s="5" t="s">
        <v>31</v>
      </c>
      <c r="C7" s="5"/>
      <c r="E7" s="4"/>
      <c r="F7" s="4"/>
      <c r="G7" s="4"/>
    </row>
    <row r="8" spans="1:7" ht="12.75">
      <c r="A8" s="27" t="s">
        <v>24</v>
      </c>
      <c r="B8" s="58">
        <v>28758.69</v>
      </c>
      <c r="C8" s="5"/>
      <c r="E8" s="4"/>
      <c r="F8" s="4"/>
      <c r="G8" s="4"/>
    </row>
    <row r="9" spans="1:7" ht="12.75">
      <c r="A9" s="19" t="s">
        <v>1</v>
      </c>
      <c r="E9" s="4"/>
      <c r="F9" s="4"/>
      <c r="G9" s="4"/>
    </row>
    <row r="10" spans="1:7" ht="12.75">
      <c r="A10" s="20" t="s">
        <v>3</v>
      </c>
      <c r="E10" s="4"/>
      <c r="F10" s="4"/>
      <c r="G10" s="4"/>
    </row>
    <row r="11" spans="1:7" ht="12.75">
      <c r="A11" s="21" t="s">
        <v>9</v>
      </c>
      <c r="E11" s="4"/>
      <c r="F11" s="4"/>
      <c r="G11" s="4"/>
    </row>
    <row r="12" spans="1:7" ht="12.75">
      <c r="A12" s="20" t="s">
        <v>21</v>
      </c>
      <c r="E12" s="4"/>
      <c r="F12" s="4"/>
      <c r="G12" s="4"/>
    </row>
    <row r="13" spans="1:7" ht="12.75">
      <c r="A13" s="20" t="s">
        <v>25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38.25">
      <c r="A15" s="24" t="s">
        <v>22</v>
      </c>
      <c r="B15" s="26" t="s">
        <v>0</v>
      </c>
      <c r="C15" s="26" t="s">
        <v>79</v>
      </c>
      <c r="D15" s="26" t="s">
        <v>80</v>
      </c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51">
      <c r="A16" s="24" t="s">
        <v>23</v>
      </c>
      <c r="B16" s="26" t="s">
        <v>76</v>
      </c>
      <c r="C16" s="26" t="s">
        <v>78</v>
      </c>
      <c r="D16" s="26" t="s">
        <v>77</v>
      </c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38.25">
      <c r="A21" s="22" t="s">
        <v>16</v>
      </c>
      <c r="B21" s="23" t="s">
        <v>83</v>
      </c>
      <c r="E21" s="4"/>
      <c r="F21" s="4"/>
      <c r="G21" s="4"/>
    </row>
    <row r="22" spans="1:7" ht="89.25">
      <c r="A22" s="22" t="s">
        <v>17</v>
      </c>
      <c r="B22" s="23" t="s">
        <v>84</v>
      </c>
      <c r="E22" s="4"/>
      <c r="F22" s="4"/>
      <c r="G22" s="4"/>
    </row>
    <row r="23" spans="1:7" ht="51">
      <c r="A23" s="22" t="s">
        <v>18</v>
      </c>
      <c r="B23" s="23" t="s">
        <v>81</v>
      </c>
      <c r="C23" s="10"/>
      <c r="E23" s="4"/>
      <c r="F23" s="4"/>
      <c r="G23" s="4"/>
    </row>
    <row r="24" spans="1:7" ht="25.5">
      <c r="A24" s="22" t="s">
        <v>19</v>
      </c>
      <c r="B24" s="23" t="s">
        <v>29</v>
      </c>
      <c r="E24" s="4"/>
      <c r="F24" s="4"/>
      <c r="G24" s="4"/>
    </row>
    <row r="25" spans="1:2" ht="12.75">
      <c r="A25" s="22" t="s">
        <v>33</v>
      </c>
      <c r="B25" s="64" t="s">
        <v>82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2019-06-18T14:01:34Z</cp:lastPrinted>
  <dcterms:created xsi:type="dcterms:W3CDTF">2006-04-18T17:38:46Z</dcterms:created>
  <dcterms:modified xsi:type="dcterms:W3CDTF">2019-06-18T14:01:38Z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