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Preços'!$A$11:$G$27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<sst xmlns="http://schemas.openxmlformats.org/spreadsheetml/2006/main" count="74" uniqueCount="63">
  <si>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</si>
  <si>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</si>
  <si>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</si>
  <si>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</si>
  <si>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</si>
  <si>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</si>
  <si>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</si>
  <si>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</si>
  <si>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</si>
  <si>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</si>
  <si>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</si>
  <si>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</si>
  <si>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</si>
  <si>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</si>
  <si>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</si>
  <si>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</si>
  <si>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</si>
  <si>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</si>
  <si>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</si>
  <si>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</si>
  <si>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</si>
  <si>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</si>
  <si>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</si>
  <si>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</si>
  <si>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</si>
  <si>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</si>
  <si>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</si>
  <si>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</si>
  <si>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</si>
  <si>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</si>
  <si>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</si>
  <si>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</si>
  <si>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</si>
  <si>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__/__/2021</t>
  </si>
  <si>
    <t>Previsão Publicação: __/__/2021</t>
  </si>
  <si>
    <t>Representante:</t>
  </si>
  <si>
    <t>CPF:</t>
  </si>
  <si>
    <t>NECESSAIRE SLIM AZUL E BRANCA (PERSONALIZADA), MATERIAL NYLON 70; FECHAMENTO EM ZIPER; ALÇA CONFORTÁVEL DE MÃO; MEDIDAS APROXIMADAS: ALTURA 18 X COMPRIMENTO 18 X PROFUNIDADE 8 CM</t>
  </si>
  <si>
    <t>EMBALAGEM DE LENÇO ANTISSÉPTICO (LENÇO UMEDECIDO - 20 FOLHAS)</t>
  </si>
  <si>
    <t>GARRRAFA SQUEEZE 300 ML (PERSONALIZADA) NA COR BRANCA E COM A TAMPA AZUL</t>
  </si>
  <si>
    <t>MÁSCARA DE ALGODÃO DUPLA FACE LAVÁVEL AZUL (TAMANHO INFANTIL) DE 2 A 5 ANOS</t>
  </si>
  <si>
    <t>MÁSCARA DE ALGODÃO DUPLA FACE LAVÁVEL AZUL (TAMANHO INFANTIL) DE 6 A 11 ANOS</t>
  </si>
  <si>
    <t>MÁSCARA DE ALGODÃO DUPLA FACE LAVÁVEL AZUL (TAMANHO INFANTIL) DE 12 A 17 ANOS</t>
  </si>
  <si>
    <t>TOALHA DE ROSTO 70 X 45 CM AZUL</t>
  </si>
  <si>
    <t>ÁLCOOL EM GEL 70% FRASCO DE 50 ML</t>
  </si>
  <si>
    <t>FRA</t>
  </si>
  <si>
    <t>SABONETE LÍQUIDO FRASCO DE 100 ML</t>
  </si>
  <si>
    <t>PREGÃO PRESENCIAL Nº 085/2021</t>
  </si>
  <si>
    <t>PROCESSO ADMINISTRATIVO N° 1823/2021 de 24/06/2021</t>
  </si>
  <si>
    <t>AQUISIÇÃO DE MATERIAIS PARA AUXILIAR NA PREVENÇÃO CORONAVÍRUS - SMEC</t>
  </si>
  <si>
    <t>Sec. Educação - Ens. Fundam.</t>
  </si>
  <si>
    <t>Sec. Educação - Educ. Inf.</t>
  </si>
  <si>
    <t>Sec. Educação - Creche</t>
  </si>
  <si>
    <t>Sec. Educação - EJA</t>
  </si>
  <si>
    <t>N.º 1701.1236100232.051-3390.30.00-05</t>
  </si>
  <si>
    <t>N.º 1701.1236500202.049-3390.30.00-00</t>
  </si>
  <si>
    <t>N.º 1701.1236500212.050-3390.30.00-00</t>
  </si>
  <si>
    <t>N.º 1701.1236600242.061-3390.30.00-00</t>
  </si>
  <si>
    <t>O pagamento do objeto de que trata o PREGÃO PRESENCIAL 085/2021, e consequente contrato serão efetuados pela Tesouraria da PREFEITURA MUNICIPAL DE SUMIDOURO no prazo de até 30 dias a contar da emissão do documento de cobrança;</t>
  </si>
  <si>
    <t>O objeto do presente termo de referência será recebido em remessa única com prazo não superior a 30 (trinta) dias corridos, após recebimento da nota de empenho.</t>
  </si>
  <si>
    <t>Os itens deverão ser entregues no setor de Almoxarifado, Rua Dr. Carolino Ribeiro de Moura, S/N, Centro,CEP: 28637000 no horário das 09:00 às  12:00 horas e de 14:00  às 17:00 horas. Sendo o frete, carga e descarga por conta do fornecedor até o local indicado.</t>
  </si>
  <si>
    <t>Entrega Imediata.</t>
  </si>
  <si>
    <t>Abertura das Propostas: 14/10/2021, às 10:00hs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</si>
</sst>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33" borderId="13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4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5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6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1409700</xdr:rowOff>
    </xdr:to>
    <xdr:grpSp>
      <xdr:nvGrpSpPr>
        <xdr:cNvPr id="3" name="Group 60"/>
        <xdr:cNvGrpSpPr>
          <a:grpSpLocks/>
        </xdr:cNvGrpSpPr>
      </xdr:nvGrpSpPr>
      <xdr:grpSpPr>
        <a:xfrm>
          <a:off x="4981575" y="285750"/>
          <a:ext cx="1790700" cy="219075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1823/21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38"/>
  <sheetViews>
    <sheetView tabSelected="1" zoomScale="115" zoomScaleNormal="115" zoomScaleSheetLayoutView="100" zoomScalePageLayoutView="0" workbookViewId="0" topLeftCell="A1">
      <selection activeCell="F13" sqref="F13:F21"/>
    </sheetView>
  </sheetViews>
  <sheetFormatPr defaultColWidth="9.140625" defaultRowHeight="12.75"/>
  <cols>
    <col min="1" max="1" width="4.57421875" style="1" customWidth="1"/>
    <col min="2" max="2" width="51.5742187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8" customWidth="1"/>
    <col min="9" max="9" width="11.57421875" style="2" customWidth="1"/>
    <col min="10" max="11" width="9.140625" style="2" customWidth="1"/>
    <col min="12" max="12" width="9.140625" style="43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7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085/2021  -  ABERTURA DAS PROPOSTAS: 14/10/2021, ÀS 10:00HS</v>
      </c>
      <c r="B3" s="66"/>
      <c r="C3" s="66"/>
      <c r="D3" s="66"/>
      <c r="E3" s="66"/>
      <c r="F3" s="66"/>
      <c r="G3" s="66"/>
    </row>
    <row r="4" spans="1:7" ht="236.25">
      <c r="A4" s="67" t="str">
        <f>Dados!B3</f>
        <v>AQUISIÇÃO DE MATERIAIS PARA AUXILIAR NA PREVENÇÃO CORONAVÍRUS - SMEC</v>
      </c>
      <c r="B4" s="67"/>
      <c r="C4" s="67"/>
      <c r="D4" s="67"/>
      <c r="E4" s="67"/>
      <c r="F4" s="67"/>
      <c r="G4" s="67"/>
    </row>
    <row r="5" spans="1:7" ht="12.75">
      <c r="A5" s="66" t="str">
        <f>Dados!B2</f>
        <v>PROCESSO ADMINISTRATIVO N° 1823/2021 de 24/06/2021</v>
      </c>
      <c r="B5" s="66"/>
      <c r="C5" s="66"/>
      <c r="D5" s="66"/>
      <c r="E5" s="66"/>
      <c r="F5" s="66"/>
      <c r="G5" s="66"/>
    </row>
    <row r="6" spans="1:7" ht="12.75">
      <c r="A6" s="61" t="str">
        <f>Dados!B7</f>
        <v>MENOR PREÇO POR ITEM</v>
      </c>
      <c r="B6" s="61"/>
      <c r="C6" s="72" t="s">
        <v>29</v>
      </c>
      <c r="D6" s="72"/>
      <c r="E6" s="73">
        <f>Dados!B8</f>
        <v>128898</v>
      </c>
      <c r="F6" s="73"/>
      <c r="G6" s="61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49"/>
      <c r="L8" s="42"/>
    </row>
    <row r="9" spans="1:13" s="8" customFormat="1" ht="12" customHeight="1">
      <c r="A9" s="17" t="s">
        <v>1</v>
      </c>
      <c r="B9" s="78"/>
      <c r="C9" s="78"/>
      <c r="D9" s="78"/>
      <c r="E9" s="78"/>
      <c r="F9" s="78"/>
      <c r="G9" s="78"/>
      <c r="H9" s="49"/>
      <c r="L9" s="42"/>
      <c r="M9" s="42"/>
    </row>
    <row r="10" spans="1:12" s="8" customFormat="1" ht="12" customHeight="1">
      <c r="A10" s="17" t="s">
        <v>2</v>
      </c>
      <c r="B10" s="76"/>
      <c r="C10" s="30" t="s">
        <v>8</v>
      </c>
      <c r="D10" s="75"/>
      <c r="E10" s="75"/>
      <c r="F10" s="75"/>
      <c r="G10" s="75"/>
      <c r="H10" s="49"/>
      <c r="L10" s="42"/>
    </row>
    <row r="11" spans="1:7" ht="4.5" customHeight="1">
      <c r="A11" s="3"/>
      <c r="B11" s="32"/>
      <c r="C11" s="32"/>
      <c r="D11" s="33"/>
      <c r="E11" s="59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4" t="s">
        <v>25</v>
      </c>
      <c r="F12" s="54" t="s">
        <v>26</v>
      </c>
      <c r="G12" s="37" t="s">
        <v>7</v>
      </c>
      <c r="H12" s="49"/>
      <c r="L12" s="42"/>
    </row>
    <row r="13" spans="1:12" s="8" customFormat="1" ht="45">
      <c r="A13" s="38">
        <v>1</v>
      </c>
      <c r="B13" s="36" t="s">
        <v>37</v>
      </c>
      <c r="C13" s="39" t="s">
        <v>5</v>
      </c>
      <c r="D13" s="57">
        <v>2100</v>
      </c>
      <c r="E13" s="60">
        <v>20.27</v>
      </c>
      <c r="F13" s="74"/>
      <c r="G13" s="40">
        <f>IF(F13="","",IF(ISTEXT(F13),"NC",F13*D13))</f>
      </c>
      <c r="H13" s="49"/>
      <c r="K13" s="7"/>
      <c r="L13" s="42"/>
    </row>
    <row r="14" spans="1:12" s="8" customFormat="1" ht="22.5">
      <c r="A14" s="38">
        <v>2</v>
      </c>
      <c r="B14" s="36" t="s">
        <v>38</v>
      </c>
      <c r="C14" s="39" t="s">
        <v>5</v>
      </c>
      <c r="D14" s="57">
        <v>2100</v>
      </c>
      <c r="E14" s="60">
        <v>7.13</v>
      </c>
      <c r="F14" s="74"/>
      <c r="G14" s="40">
        <f aca="true" t="shared" si="0" ref="G14:G21">IF(F14="","",IF(ISTEXT(F14),"NC",F14*D14))</f>
      </c>
      <c r="H14" s="49"/>
      <c r="K14" s="7"/>
      <c r="L14" s="42"/>
    </row>
    <row r="15" spans="1:12" s="8" customFormat="1" ht="22.5">
      <c r="A15" s="38">
        <v>3</v>
      </c>
      <c r="B15" s="36" t="s">
        <v>39</v>
      </c>
      <c r="C15" s="39" t="s">
        <v>5</v>
      </c>
      <c r="D15" s="57">
        <v>2100</v>
      </c>
      <c r="E15" s="60">
        <v>7.33</v>
      </c>
      <c r="F15" s="74"/>
      <c r="G15" s="40">
        <f t="shared" si="0"/>
      </c>
      <c r="H15" s="49"/>
      <c r="K15" s="7"/>
      <c r="L15" s="42"/>
    </row>
    <row r="16" spans="1:12" s="8" customFormat="1" ht="22.5">
      <c r="A16" s="38">
        <v>4</v>
      </c>
      <c r="B16" s="36" t="s">
        <v>40</v>
      </c>
      <c r="C16" s="39" t="s">
        <v>5</v>
      </c>
      <c r="D16" s="57">
        <v>600</v>
      </c>
      <c r="E16" s="60">
        <v>4.93</v>
      </c>
      <c r="F16" s="74"/>
      <c r="G16" s="40">
        <f t="shared" si="0"/>
      </c>
      <c r="H16" s="49"/>
      <c r="K16" s="7"/>
      <c r="L16" s="42"/>
    </row>
    <row r="17" spans="1:12" s="8" customFormat="1" ht="22.5">
      <c r="A17" s="38">
        <v>5</v>
      </c>
      <c r="B17" s="36" t="s">
        <v>41</v>
      </c>
      <c r="C17" s="39" t="s">
        <v>5</v>
      </c>
      <c r="D17" s="57">
        <v>1050</v>
      </c>
      <c r="E17" s="60">
        <v>4.93</v>
      </c>
      <c r="F17" s="74"/>
      <c r="G17" s="40">
        <f t="shared" si="0"/>
      </c>
      <c r="H17" s="49"/>
      <c r="K17" s="7"/>
      <c r="L17" s="42"/>
    </row>
    <row r="18" spans="1:12" s="8" customFormat="1" ht="22.5">
      <c r="A18" s="38">
        <v>6</v>
      </c>
      <c r="B18" s="36" t="s">
        <v>42</v>
      </c>
      <c r="C18" s="39" t="s">
        <v>5</v>
      </c>
      <c r="D18" s="57">
        <v>450</v>
      </c>
      <c r="E18" s="60">
        <v>4.93</v>
      </c>
      <c r="F18" s="74"/>
      <c r="G18" s="40">
        <f t="shared" si="0"/>
      </c>
      <c r="H18" s="49"/>
      <c r="K18" s="7"/>
      <c r="L18" s="42"/>
    </row>
    <row r="19" spans="1:12" s="8" customFormat="1" ht="11.25">
      <c r="A19" s="38">
        <v>7</v>
      </c>
      <c r="B19" s="36" t="s">
        <v>43</v>
      </c>
      <c r="C19" s="39" t="s">
        <v>5</v>
      </c>
      <c r="D19" s="57">
        <v>2100</v>
      </c>
      <c r="E19" s="60">
        <v>7.8</v>
      </c>
      <c r="F19" s="74"/>
      <c r="G19" s="40">
        <f t="shared" si="0"/>
      </c>
      <c r="H19" s="49"/>
      <c r="K19" s="7"/>
      <c r="L19" s="42"/>
    </row>
    <row r="20" spans="1:12" s="8" customFormat="1" ht="11.25">
      <c r="A20" s="38">
        <v>8</v>
      </c>
      <c r="B20" s="36" t="s">
        <v>44</v>
      </c>
      <c r="C20" s="39" t="s">
        <v>45</v>
      </c>
      <c r="D20" s="57">
        <v>2100</v>
      </c>
      <c r="E20" s="60">
        <v>5.13</v>
      </c>
      <c r="F20" s="74"/>
      <c r="G20" s="40">
        <f t="shared" si="0"/>
      </c>
      <c r="H20" s="49"/>
      <c r="K20" s="7"/>
      <c r="L20" s="42"/>
    </row>
    <row r="21" spans="1:12" s="8" customFormat="1" ht="11.25">
      <c r="A21" s="38">
        <v>9</v>
      </c>
      <c r="B21" s="36" t="s">
        <v>46</v>
      </c>
      <c r="C21" s="39" t="s">
        <v>45</v>
      </c>
      <c r="D21" s="57">
        <v>2100</v>
      </c>
      <c r="E21" s="60">
        <v>8.79</v>
      </c>
      <c r="F21" s="74"/>
      <c r="G21" s="40">
        <f t="shared" si="0"/>
      </c>
      <c r="H21" s="49"/>
      <c r="K21" s="7"/>
      <c r="L21" s="42"/>
    </row>
    <row r="22" spans="1:12" s="31" customFormat="1" ht="9">
      <c r="A22" s="41"/>
      <c r="E22" s="55"/>
      <c r="F22" s="68" t="s">
        <v>27</v>
      </c>
      <c r="G22" s="69"/>
      <c r="H22" s="50"/>
      <c r="L22" s="44"/>
    </row>
    <row r="23" spans="6:8" ht="14.25" customHeight="1">
      <c r="F23" s="70">
        <f>IF(SUM(G13:G21)=0,"",SUM(G13:G21))</f>
      </c>
      <c r="G23" s="71"/>
      <c r="H23" s="51"/>
    </row>
    <row r="24" spans="1:12" s="45" customFormat="1" ht="19.5" customHeight="1">
      <c r="A24" s="65" t="str">
        <f>" - "&amp;Dados!B23</f>
        <v> - O objeto do presente termo de referência será recebido em remessa única com prazo não superior a 30 (trinta) dias corridos, após recebimento da nota de empenho.</v>
      </c>
      <c r="B24" s="65"/>
      <c r="C24" s="65"/>
      <c r="D24" s="65"/>
      <c r="E24" s="65"/>
      <c r="F24" s="65"/>
      <c r="G24" s="65"/>
      <c r="H24" s="52"/>
      <c r="L24" s="46"/>
    </row>
    <row r="25" spans="1:12" s="45" customFormat="1" ht="21.75" customHeight="1">
      <c r="A25" s="65" t="str">
        <f>" - "&amp;Dados!B24</f>
        <v> - Os itens deverão ser entregues no setor de Almoxarifado, Rua Dr. Carolino Ribeiro de Moura, S/N, Centro,CEP: 28637000 no horário das 09:00 às  12:00 horas e de 14:00  às 17:00 horas. Sendo o frete, carga e descarga por conta do fornecedor até o local indicado.</v>
      </c>
      <c r="B25" s="65"/>
      <c r="C25" s="65"/>
      <c r="D25" s="65"/>
      <c r="E25" s="65"/>
      <c r="F25" s="65"/>
      <c r="G25" s="65"/>
      <c r="H25" s="52"/>
      <c r="L25" s="46"/>
    </row>
    <row r="26" spans="1:12" s="45" customFormat="1" ht="21.75" customHeight="1">
      <c r="A26" s="65" t="str">
        <f>" - "&amp;Dados!B25</f>
        <v> - O pagamento do objeto de que trata o PREGÃO PRESENCIAL 085/2021, e consequente contrato serão efetuados pela Tesouraria da PREFEITURA MUNICIPAL DE SUMIDOURO no prazo de até 30 dias a contar da emissão do documento de cobrança;</v>
      </c>
      <c r="B26" s="65"/>
      <c r="C26" s="65"/>
      <c r="D26" s="65"/>
      <c r="E26" s="65"/>
      <c r="F26" s="65"/>
      <c r="G26" s="65"/>
      <c r="H26" s="52"/>
      <c r="L26" s="46"/>
    </row>
    <row r="27" spans="1:12" s="31" customFormat="1" ht="9">
      <c r="A27" s="65" t="str">
        <f>" - "&amp;Dados!B26</f>
        <v> - Proposta válida por 60 (sessenta) dias</v>
      </c>
      <c r="B27" s="65"/>
      <c r="C27" s="65"/>
      <c r="D27" s="65"/>
      <c r="E27" s="65"/>
      <c r="F27" s="65"/>
      <c r="G27" s="65"/>
      <c r="H27" s="50"/>
      <c r="L27" s="44"/>
    </row>
    <row r="28" ht="12.75">
      <c r="H28" s="53"/>
    </row>
    <row r="29" ht="12.75">
      <c r="H29" s="53"/>
    </row>
    <row r="30" ht="12.75">
      <c r="H30" s="53"/>
    </row>
    <row r="31" ht="12.75">
      <c r="H31" s="53"/>
    </row>
    <row r="32" ht="12.75">
      <c r="H32" s="53"/>
    </row>
    <row r="33" ht="12.75">
      <c r="H33" s="53"/>
    </row>
    <row r="34" spans="2:7" ht="12.75" customHeight="1">
      <c r="B34" s="1"/>
      <c r="D34" s="1"/>
      <c r="G34" s="1"/>
    </row>
    <row r="35" spans="2:7" ht="12.75">
      <c r="B35" s="1"/>
      <c r="D35" s="1"/>
      <c r="G35" s="1"/>
    </row>
    <row r="36" spans="2:7" ht="12.75">
      <c r="B36" s="1"/>
      <c r="D36" s="1"/>
      <c r="G36" s="1"/>
    </row>
    <row r="37" spans="2:7" ht="12.75">
      <c r="B37" s="1"/>
      <c r="D37" s="1"/>
      <c r="G37" s="1"/>
    </row>
    <row r="38" spans="2:7" ht="12.75">
      <c r="B38" s="1"/>
      <c r="D38" s="1"/>
      <c r="G38" s="1"/>
    </row>
  </sheetData>
  <sheetProtection password="CE28" sheet="1"/>
  <autoFilter ref="A11:G27"/>
  <mergeCells count="15">
    <mergeCell ref="A2:G2"/>
    <mergeCell ref="A24:G24"/>
    <mergeCell ref="A25:G25"/>
    <mergeCell ref="A26:G26"/>
    <mergeCell ref="B8:G8"/>
    <mergeCell ref="A27:G27"/>
    <mergeCell ref="B9:G9"/>
    <mergeCell ref="A3:G3"/>
    <mergeCell ref="A4:G4"/>
    <mergeCell ref="A5:G5"/>
    <mergeCell ref="F22:G22"/>
    <mergeCell ref="F23:G23"/>
    <mergeCell ref="D10:G10"/>
    <mergeCell ref="C6:D6"/>
    <mergeCell ref="E6:F6"/>
  </mergeCells>
  <conditionalFormatting sqref="F22">
    <cfRule type="expression" priority="1" dxfId="12" stopIfTrue="1">
      <formula>IF($J22="Empate",IF(H22=1,TRUE(),FALSE()),FALSE())</formula>
    </cfRule>
    <cfRule type="expression" priority="2" dxfId="13" stopIfTrue="1">
      <formula>IF(H22="&gt;",FALSE(),IF(H22&gt;0,TRUE(),FALSE()))</formula>
    </cfRule>
    <cfRule type="expression" priority="3" dxfId="0" stopIfTrue="1">
      <formula>IF(H22="&gt;",TRUE(),FALSE())</formula>
    </cfRule>
  </conditionalFormatting>
  <conditionalFormatting sqref="F23">
    <cfRule type="expression" priority="4" dxfId="9" stopIfTrue="1">
      <formula>IF($J22="OK",IF(H22=1,TRUE(),FALSE()),FALSE())</formula>
    </cfRule>
    <cfRule type="expression" priority="5" dxfId="14" stopIfTrue="1">
      <formula>IF($J22="Empate",IF(H22=1,TRUE(),FALSE()),FALSE())</formula>
    </cfRule>
    <cfRule type="expression" priority="6" dxfId="7" stopIfTrue="1">
      <formula>IF($J22="Empate",IF(H22=2,TRUE(),FALSE()),FALSE())</formula>
    </cfRule>
  </conditionalFormatting>
  <conditionalFormatting sqref="F13:F21">
    <cfRule type="cellIs" priority="11" dxfId="6" operator="equal" stopIfTrue="1">
      <formula>""</formula>
    </cfRule>
  </conditionalFormatting>
  <conditionalFormatting sqref="D13:D21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1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1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3.85156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47</v>
      </c>
      <c r="E1" s="4"/>
      <c r="F1" s="4"/>
      <c r="G1" s="4"/>
    </row>
    <row r="2" spans="1:7" ht="12.75">
      <c r="A2" s="18" t="s">
        <v>10</v>
      </c>
      <c r="B2" t="s">
        <v>48</v>
      </c>
      <c r="E2" s="4"/>
      <c r="F2" s="4"/>
      <c r="G2" s="4"/>
    </row>
    <row r="3" spans="1:7" ht="12.75">
      <c r="A3" s="18" t="s">
        <v>11</v>
      </c>
      <c r="B3" s="5" t="s">
        <v>49</v>
      </c>
      <c r="C3" s="5"/>
      <c r="E3" s="4"/>
      <c r="F3" s="4"/>
      <c r="G3" s="4"/>
    </row>
    <row r="4" spans="1:7" ht="12.75">
      <c r="A4" s="18" t="s">
        <v>12</v>
      </c>
      <c r="B4" s="11" t="s">
        <v>62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6">
        <v>128898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20" t="s">
        <v>35</v>
      </c>
      <c r="E14" s="4"/>
      <c r="F14" s="4"/>
      <c r="G14" s="4"/>
    </row>
    <row r="15" spans="1:7" ht="12.75">
      <c r="A15" s="20" t="s">
        <v>36</v>
      </c>
      <c r="E15" s="4"/>
      <c r="F15" s="4"/>
      <c r="G15" s="4"/>
    </row>
    <row r="16" spans="1:7" ht="12.75">
      <c r="A16" s="4"/>
      <c r="B16" s="26"/>
      <c r="E16" s="26"/>
      <c r="F16" s="4"/>
      <c r="G16" s="4"/>
    </row>
    <row r="17" spans="1:13" s="25" customFormat="1" ht="12.75">
      <c r="A17" s="24" t="s">
        <v>21</v>
      </c>
      <c r="B17" s="26" t="s">
        <v>50</v>
      </c>
      <c r="C17" s="26" t="s">
        <v>51</v>
      </c>
      <c r="D17" s="26" t="s">
        <v>52</v>
      </c>
      <c r="E17" s="26" t="s">
        <v>53</v>
      </c>
      <c r="F17" s="26"/>
      <c r="G17" s="26"/>
      <c r="H17" s="26"/>
      <c r="I17" s="26"/>
      <c r="J17" s="26"/>
      <c r="K17" s="26"/>
      <c r="L17" s="26"/>
      <c r="M17" s="26"/>
    </row>
    <row r="18" spans="1:256" s="25" customFormat="1" ht="25.5">
      <c r="A18" s="24" t="s">
        <v>22</v>
      </c>
      <c r="B18" s="26" t="s">
        <v>54</v>
      </c>
      <c r="C18" s="58" t="s">
        <v>55</v>
      </c>
      <c r="D18" s="58" t="s">
        <v>56</v>
      </c>
      <c r="E18" s="58" t="s">
        <v>57</v>
      </c>
      <c r="F18" s="58"/>
      <c r="G18" s="58"/>
      <c r="H18" s="26"/>
      <c r="I18" s="26"/>
      <c r="J18" s="26"/>
      <c r="K18" s="26"/>
      <c r="L18" s="26"/>
      <c r="M18" s="26"/>
      <c r="IV18" s="26"/>
    </row>
    <row r="19" spans="2:7" ht="12.75">
      <c r="B19" s="26"/>
      <c r="E19" s="4"/>
      <c r="F19" s="26"/>
      <c r="G19" s="26"/>
    </row>
    <row r="20" spans="2:7" ht="12.75">
      <c r="B20" s="26"/>
      <c r="E20" s="63"/>
      <c r="F20" s="26"/>
      <c r="G20" s="26"/>
    </row>
    <row r="21" spans="5:7" ht="12.75">
      <c r="E21" s="63"/>
      <c r="F21" s="63"/>
      <c r="G21" s="63"/>
    </row>
    <row r="22" spans="4:7" ht="12.75">
      <c r="D22" s="64"/>
      <c r="E22" s="63"/>
      <c r="F22" s="63"/>
      <c r="G22" s="63"/>
    </row>
    <row r="23" spans="1:7" ht="38.25">
      <c r="A23" s="22" t="s">
        <v>15</v>
      </c>
      <c r="B23" s="23" t="s">
        <v>59</v>
      </c>
      <c r="D23" s="64"/>
      <c r="E23" s="4"/>
      <c r="F23" s="4"/>
      <c r="G23" s="63"/>
    </row>
    <row r="24" spans="1:7" ht="63.75">
      <c r="A24" s="22" t="s">
        <v>16</v>
      </c>
      <c r="B24" s="23" t="s">
        <v>60</v>
      </c>
      <c r="D24" s="64"/>
      <c r="E24" s="4"/>
      <c r="F24" s="4"/>
      <c r="G24" s="63"/>
    </row>
    <row r="25" spans="1:7" ht="63.75">
      <c r="A25" s="22" t="s">
        <v>17</v>
      </c>
      <c r="B25" s="23" t="s">
        <v>58</v>
      </c>
      <c r="C25" s="10"/>
      <c r="D25" s="64"/>
      <c r="E25" s="4"/>
      <c r="F25" s="4"/>
      <c r="G25" s="63"/>
    </row>
    <row r="26" spans="1:7" ht="25.5">
      <c r="A26" s="22" t="s">
        <v>18</v>
      </c>
      <c r="B26" s="23" t="s">
        <v>28</v>
      </c>
      <c r="E26" s="4"/>
      <c r="F26" s="4"/>
      <c r="G26" s="4"/>
    </row>
    <row r="27" spans="1:2" ht="12.75">
      <c r="A27" s="22" t="s">
        <v>32</v>
      </c>
      <c r="B27" s="62" t="s">
        <v>61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2021-08-09T12:35:25Z</cp:lastPrinted>
  <dcterms:created xsi:type="dcterms:W3CDTF">2006-04-18T17:38:46Z</dcterms:created>
  <dcterms:modified xsi:type="dcterms:W3CDTF">2021-09-24T19:32:52Z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