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Preços'!$A$11:$G$26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<sst xmlns="http://schemas.openxmlformats.org/spreadsheetml/2006/main" count="66" uniqueCount="56">
  <si>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</si>
  <si>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</si>
  <si>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</si>
  <si>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</si>
  <si>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</si>
  <si>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</si>
  <si>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</si>
  <si>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</si>
  <si>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</si>
  <si>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</si>
  <si>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</si>
  <si>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</si>
  <si>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</si>
  <si>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</si>
  <si>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</si>
  <si>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</si>
  <si>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</si>
  <si>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</si>
  <si>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</si>
  <si>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</si>
  <si>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</si>
  <si>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</si>
  <si>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</si>
  <si>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</si>
  <si>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</si>
  <si>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</si>
  <si>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</si>
  <si>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</si>
  <si>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</si>
  <si>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</si>
  <si>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</si>
  <si>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Prazo:</t>
  </si>
  <si>
    <t>Homologação: __/__/2021</t>
  </si>
  <si>
    <t>Previsão Publicação: __/__/2021</t>
  </si>
  <si>
    <t>Sec. Saúde</t>
  </si>
  <si>
    <t>Representante:</t>
  </si>
  <si>
    <t>CPF:</t>
  </si>
  <si>
    <t>Enquadramento:</t>
  </si>
  <si>
    <t>Contrato:</t>
  </si>
  <si>
    <t>FRALDA DESCARTÁVEL PARA ADULTO, TAMANHO MÉDIO, PARA CINTURA ATÉ 120 CM, DE 40 A 70 KG, COMPOSTA POR UM NÚCLEO DE ABSORÇÃO ANATÔMICO, BARREIRAS ANTIVAZAMENTO E INDICADOR DE UMIDADE, ESTE PRODUTO É INDICADO PARA PESSOAS COM INCONTINÊNCIA URINÁRIA SEVERA. POSSUI FITAS ADESIVAS DUPLAS PARA UM MELHOR AJUSTE, ELÁSTICO NAS PERNAS PARA EVITAR VAZAMENTOS E PROPORCIONAR SEGURANÇA COM CONFORTO, DESENHO ANATÔMICO, CANALETAS ABSORVENTES, PROTEÇÃO EXTRA CONTRA VAZAMENTOS E FLOCOS DE GEL SUPERABSORVENTES (PRODUTO SIMILAR A MARCA MASTERFRAL) - PACOTE SUPER ECONÔMICO C/ 30 UND)</t>
  </si>
  <si>
    <t>PCT</t>
  </si>
  <si>
    <t>FRALDA DESCARTÁVEL PARA ADULTO, TAMANHO GRANDE, PARA CINTURA DE 120 A 150 CM, DE 70 A 80 KG, COMPOSTA POR UM NÚCLEO DE ABSORÇÃO ANATÔMICO, BARREIRAS ANTIVAZAMENTO E INDICADOR DE UMIDADE, ESTE PRODUTO É INDICADO PARA PESSOAS COM INCONTINÊNCIA URINÁRIA SEVERA. POSSUI FITAS ADESIVAS DUPLAS PARA UM MELHOR AJUSTE, ELÁSTICO NAS PERNAS PARA EVITAR VAZAMENTOS E PROPORCIONAR SEGURANÇA COM CONFORTO, DESENHO ANATÔMICO, CANALETAS ABSORVENTES, PROTEÇÃO EXTRA CONTRA VAZAMENTOS E FLOCOS DE GEL SUPERABSORVENTES (PRODUTO SIMILAR A MARCA MASTERFRAL) - PACOTE SUPER ECONÔMICO C/ 30 UND)</t>
  </si>
  <si>
    <t>FRALDA DESCARTÁVEL PARA ADULTO, TAMANHO EXTRA-GRANDE, PARA CINTURA DE 150 A 160 CM, ACIMA DE 80 KG, COMPOSTA POR UM NÚCLEO DE ABSORÇÃO ANATÔMICO, BARREIRAS ANTIVAZAMENTO E INDICADOR DE UMIDADE, ESTE PRODUTO É INDICADO PARA PESSOAS COM INCONTINÊNCIA URINÁRIA SEVERA. POSSUI FITAS ADESIVAS DUPLAS PARA UM MELHOR AJUSTE, ELÁSTICO NAS PERNAS PARA EVITAR VAZAMENTOS E PROPORCIONAR SEGURANÇA COM CONFORTO, DESENHO ANATÔMICO, CANALETAS ABSORVENTES, PROTEÇÃO EXTRA CONTRA VAZAMENTOS E FLOCOS DE GEL SUPERABSORVENTES (PRODUTO SIMILAR A MARCA MASTERFRAL) - PACOTE SUPER ECONÔMICO C/ 26 UND)</t>
  </si>
  <si>
    <t>FRALDA DESCARTÁVEL INFANTIL, TAMANHO PEQUENO (RN), ATÉ 3,5 KG, COM: BARREIRAS IMPERMEÁVEIS; ABSORÇÃO EFICIENTE; ALOE VERA; FITAS AJUSTÁVEIS ELÁSTICAS; FORMATO ANATÔMICO INTEIRINHO; INDICADOR DE UMIDADE; TOQUE MACIO E ESTAMPA PERSONALIZADA. (PRODUTO SIMILAR À MARCA CAPRICHO) - PACOTE ECONÔMICO C/ 30 UND</t>
  </si>
  <si>
    <t>FRALDA DESCARTÁVEL INFANTIL, TAMANHO PEQUENO (P), DE 3,5 A 5 KG, COM: BARREIRAS IMPERMEÁVEIS; ABSORÇÃO EFICIENTE; ALOE VERA; FITAS AJUSTÁVEIS ELÁSTICAS; FORMATO ANATÔMICO INTEIRINHO; INDICADOR DE UMIDADE; TOQUE MACIO E ESTAMPA PERSONALIZADA. (PRODUTO SIMILAR À MARCA CAPRICHO) - PACOTE ECONÔMICO C/ 30 UND</t>
  </si>
  <si>
    <t>FRALDA DESCARTÁVEL INFANTIL, TAMANHO MÉDIO (M), DE 5 A 10 KG, COM: BARREIRAS IMPERMEÁVEIS; ABSORÇÃO EFICIENTE; ALOE VERA; FITAS AJUSTÁVEIS ELÁSTICAS; FORMATO ANATÔMICO INTEIRINHO; INDICADOR DE UMIDADE; TOQUE MACIO E ESTAMPA PERSONALIZADA. (PRODUTO SIMILAR À MARCA CAPRICHO) - PACOTE ECONÔMICO C/ 24 UND</t>
  </si>
  <si>
    <t>FRALDA DESCARTÁVEL INFANTIL, TAMANHO GRANDE (G), DE 10 A 13 KG, COM: BARREIRAS IMPERMEÁVEIS; ABSORÇÃO EFICIENTE; ALOE VERA; FITAS AJUSTÁVEIS ELÁSTICAS; FORMATO ANATÔMICO INTEIRINHO; INDICADOR DE UMIDADE; TOQUE MACIO E ESTAMPA PERSONALIZADA. (PRODUTO SIMILAR À MARCA CAPRICHO) - PACOTE ECONÔMICO C/ 20 UND</t>
  </si>
  <si>
    <t>FRALDA DESCARTÁVEL INFANTIL, TAMANHO EXTRAGRANDE (EG), DE 13 A 15 KG, COM: BARREIRAS IMPERMEÁVEIS; ABSORÇÃO EFICIENTE; ALOE VERA; FITAS AJUSTÁVEIS ELÁSTICAS; FORMATO ANATÔMICO INTEIRINHO; INDICADOR DE UMIDADE; TOQUE MACIO E ESTAMPA PERSONALIZADA. (PRODUTO SIMILAR À MARCA CAPRICHO) - PACOTE ECONÔMICO C/ 16 UND</t>
  </si>
  <si>
    <t>PREGÃO PRESENCIAL Nº 091/2021</t>
  </si>
  <si>
    <t>PROCESSO ADMINISTRATIVO N° 1932/2021 de 05/07/2021</t>
  </si>
  <si>
    <t>EVENTUAL AQUISIÇÃO DE FRALDAS DESCARTÁVEIS INFANTIS E GERIÁTRICAS</t>
  </si>
  <si>
    <t>O pagamento do objeto de que trata o PREGÃO PRESENCIAL 091/2021, e consequente contrato serão efetuados pela Tesouraria da Secretaria Municipal de Saúde de Sumidouro;</t>
  </si>
  <si>
    <t>O objeto do presente Edital será recebido de forma parcelada, conforme cada empenho e somente serem entregues após solicitação por escrito do responsável, de acordo com sua necessidade e disponibilidade de armazenamento, não sendo aceitas caso não estiverem rigorosamente atendendo a todas às especificações solicitadas. Devendo ser entregues com prazo não superior a 10 (dez) dias úteis após recebimento do requerimento do servidor responsável.</t>
  </si>
  <si>
    <t>Os itens deverão ser entregues na sede do órgão, no endereço: se material permanente: Setor de Patrimônio, se material de consumo: Setor de Almoxarifado, Rua Dr. Carolino Ribeiro de Moura, s/n, Centro, Sumidouro – RJ no horário das 09:00 às 12:00 horas e de 14:00 às 16:00 horas. Sendo o frete, carga e descarga por conta do fornecedor até o local indicado.</t>
  </si>
  <si>
    <t>Prazo da Ata: 12 meses a contar de sua assinatura.</t>
  </si>
  <si>
    <t>Abertura das Propostas: 07/10/2021, às 10:00hs</t>
  </si>
</sst>
</file>

<file path=xl/styles.xml><?xml version="1.0" encoding="utf-8"?>
<styleSheet xmlns="http://schemas.openxmlformats.org/spreadsheetml/2006/main">
  <numFmts count="6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  <numFmt numFmtId="219" formatCode="&quot;Ativado&quot;;&quot;Ativado&quot;;&quot;Desativado&quot;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6"/>
      <color indexed="62"/>
      <name val="Calibri"/>
      <family val="2"/>
    </font>
    <font>
      <sz val="6.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7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17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62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3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3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62" applyNumberFormat="1" applyFont="1" applyFill="1" applyBorder="1" applyAlignment="1" applyProtection="1">
      <alignment horizontal="center" vertical="center" wrapText="1"/>
      <protection hidden="1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62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3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183" fontId="0" fillId="0" borderId="0" xfId="46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>
      <alignment horizontal="justify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16" fillId="37" borderId="13" xfId="0" applyFont="1" applyFill="1" applyBorder="1" applyAlignment="1">
      <alignment/>
    </xf>
    <xf numFmtId="0" fontId="17" fillId="0" borderId="0" xfId="0" applyFont="1" applyAlignment="1">
      <alignment/>
    </xf>
    <xf numFmtId="0" fontId="0" fillId="34" borderId="10" xfId="0" applyFont="1" applyFill="1" applyBorder="1" applyAlignment="1">
      <alignment vertical="center" wrapText="1"/>
    </xf>
    <xf numFmtId="0" fontId="9" fillId="0" borderId="0" xfId="0" applyFont="1" applyAlignment="1" applyProtection="1">
      <alignment horizontal="left" vertical="center" wrapText="1"/>
      <protection hidden="1"/>
    </xf>
    <xf numFmtId="214" fontId="9" fillId="33" borderId="14" xfId="0" applyNumberFormat="1" applyFont="1" applyFill="1" applyBorder="1" applyAlignment="1" applyProtection="1">
      <alignment horizontal="left" vertical="center" wrapText="1"/>
      <protection hidden="1"/>
    </xf>
    <xf numFmtId="214" fontId="9" fillId="33" borderId="15" xfId="0" applyNumberFormat="1" applyFont="1" applyFill="1" applyBorder="1" applyAlignment="1" applyProtection="1">
      <alignment horizontal="left" vertical="center" wrapText="1"/>
      <protection hidden="1"/>
    </xf>
    <xf numFmtId="176" fontId="3" fillId="33" borderId="16" xfId="62" applyNumberFormat="1" applyFont="1" applyFill="1" applyBorder="1" applyAlignment="1" applyProtection="1">
      <alignment horizontal="left" vertical="center" wrapText="1"/>
      <protection hidden="1"/>
    </xf>
    <xf numFmtId="176" fontId="3" fillId="33" borderId="17" xfId="62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6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18" xfId="0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19" xfId="0" applyFont="1" applyBorder="1" applyAlignment="1" applyProtection="1">
      <alignment horizontal="left"/>
      <protection locked="0"/>
    </xf>
    <xf numFmtId="214" fontId="8" fillId="0" borderId="11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1343025</xdr:rowOff>
    </xdr:to>
    <xdr:grpSp>
      <xdr:nvGrpSpPr>
        <xdr:cNvPr id="3" name="Group 60"/>
        <xdr:cNvGrpSpPr>
          <a:grpSpLocks/>
        </xdr:cNvGrpSpPr>
      </xdr:nvGrpSpPr>
      <xdr:grpSpPr>
        <a:xfrm>
          <a:off x="4867275" y="285750"/>
          <a:ext cx="1790700" cy="2124075"/>
          <a:chOff x="520" y="6"/>
          <a:chExt cx="188" cy="90"/>
        </a:xfrm>
        <a:solidFill>
          <a:srgbClr val="FFFFFF"/>
        </a:solidFill>
      </xdr:grpSpPr>
      <xdr:sp>
        <xdr:nvSpPr>
          <xdr:cNvPr id="4" name="Caixa de texto 2"/>
          <xdr:cNvSpPr txBox="1">
            <a:spLocks noChangeArrowheads="1"/>
          </xdr:cNvSpPr>
        </xdr:nvSpPr>
        <xdr:spPr>
          <a:xfrm>
            <a:off x="520" y="6"/>
            <a:ext cx="188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COMISSÃO PERMANENTE DE LICITAÇÕES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PROCESSO ________________________ 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RÚBRICA  ______________ FLS _______
</a:t>
            </a:r>
            <a:r>
              <a:rPr lang="en-US" cap="none" sz="6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5" name="Caixa de texto 3"/>
          <xdr:cNvSpPr txBox="1">
            <a:spLocks noChangeArrowheads="1"/>
          </xdr:cNvSpPr>
        </xdr:nvSpPr>
        <xdr:spPr>
          <a:xfrm>
            <a:off x="575" y="19"/>
            <a:ext cx="100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1932/21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37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49.8515625" style="2" customWidth="1"/>
    <col min="3" max="3" width="8.28125" style="1" customWidth="1"/>
    <col min="4" max="4" width="8.00390625" style="27" customWidth="1"/>
    <col min="5" max="6" width="10.140625" style="14" customWidth="1"/>
    <col min="7" max="7" width="10.140625" style="12" customWidth="1"/>
    <col min="8" max="8" width="11.8515625" style="47" customWidth="1"/>
    <col min="9" max="9" width="11.57421875" style="2" customWidth="1"/>
    <col min="10" max="11" width="9.140625" style="2" customWidth="1"/>
    <col min="12" max="12" width="9.140625" style="42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6"/>
    </row>
    <row r="2" spans="1:7" ht="12.75">
      <c r="A2" s="74" t="s">
        <v>19</v>
      </c>
      <c r="B2" s="74"/>
      <c r="C2" s="74"/>
      <c r="D2" s="74"/>
      <c r="E2" s="74"/>
      <c r="F2" s="74"/>
      <c r="G2" s="74"/>
    </row>
    <row r="3" spans="1:7" ht="12.75">
      <c r="A3" s="74" t="str">
        <f>UPPER(Dados!B1&amp;"  -  "&amp;Dados!B4)</f>
        <v>PREGÃO PRESENCIAL Nº 091/2021  -  ABERTURA DAS PROPOSTAS: 07/10/2021, ÀS 10:00HS</v>
      </c>
      <c r="B3" s="74"/>
      <c r="C3" s="74"/>
      <c r="D3" s="74"/>
      <c r="E3" s="74"/>
      <c r="F3" s="74"/>
      <c r="G3" s="74"/>
    </row>
    <row r="4" spans="1:7" ht="225">
      <c r="A4" s="75" t="str">
        <f>Dados!B3</f>
        <v>EVENTUAL AQUISIÇÃO DE FRALDAS DESCARTÁVEIS INFANTIS E GERIÁTRICAS</v>
      </c>
      <c r="B4" s="75"/>
      <c r="C4" s="75"/>
      <c r="D4" s="75"/>
      <c r="E4" s="75"/>
      <c r="F4" s="75"/>
      <c r="G4" s="75"/>
    </row>
    <row r="5" spans="1:7" ht="12.75">
      <c r="A5" s="74" t="str">
        <f>Dados!B2</f>
        <v>PROCESSO ADMINISTRATIVO N° 1932/2021 de 05/07/2021</v>
      </c>
      <c r="B5" s="74"/>
      <c r="C5" s="74"/>
      <c r="D5" s="74"/>
      <c r="E5" s="74"/>
      <c r="F5" s="74"/>
      <c r="G5" s="74"/>
    </row>
    <row r="6" spans="1:7" ht="12.75">
      <c r="A6" s="60" t="str">
        <f>Dados!B7</f>
        <v>MENOR PREÇO POR ITEM</v>
      </c>
      <c r="B6" s="60"/>
      <c r="C6" s="72" t="s">
        <v>29</v>
      </c>
      <c r="D6" s="72"/>
      <c r="E6" s="73">
        <f>Dados!B8</f>
        <v>207597</v>
      </c>
      <c r="F6" s="73"/>
      <c r="G6" s="60"/>
    </row>
    <row r="7" spans="1:7" ht="2.25" customHeight="1">
      <c r="A7" s="6"/>
      <c r="B7" s="6"/>
      <c r="C7" s="6"/>
      <c r="D7" s="28"/>
      <c r="E7" s="15"/>
      <c r="F7" s="15"/>
      <c r="G7" s="11"/>
    </row>
    <row r="8" spans="1:12" s="8" customFormat="1" ht="12" customHeight="1">
      <c r="A8" s="16" t="s">
        <v>0</v>
      </c>
      <c r="B8" s="76"/>
      <c r="C8" s="76"/>
      <c r="D8" s="76"/>
      <c r="E8" s="76"/>
      <c r="F8" s="76"/>
      <c r="G8" s="76"/>
      <c r="H8" s="48"/>
      <c r="L8" s="41"/>
    </row>
    <row r="9" spans="1:13" s="8" customFormat="1" ht="12" customHeight="1">
      <c r="A9" s="16" t="s">
        <v>1</v>
      </c>
      <c r="B9" s="77"/>
      <c r="C9" s="77"/>
      <c r="D9" s="77"/>
      <c r="E9" s="77"/>
      <c r="F9" s="77"/>
      <c r="G9" s="77"/>
      <c r="H9" s="48"/>
      <c r="L9" s="41"/>
      <c r="M9" s="41"/>
    </row>
    <row r="10" spans="1:12" s="8" customFormat="1" ht="12" customHeight="1">
      <c r="A10" s="16" t="s">
        <v>2</v>
      </c>
      <c r="B10" s="78"/>
      <c r="C10" s="29" t="s">
        <v>8</v>
      </c>
      <c r="D10" s="79"/>
      <c r="E10" s="79"/>
      <c r="F10" s="79"/>
      <c r="G10" s="79"/>
      <c r="H10" s="48"/>
      <c r="L10" s="41"/>
    </row>
    <row r="11" spans="1:7" ht="4.5" customHeight="1">
      <c r="A11" s="3"/>
      <c r="B11" s="31"/>
      <c r="C11" s="31"/>
      <c r="D11" s="32"/>
      <c r="E11" s="58"/>
      <c r="F11" s="33"/>
      <c r="G11" s="34"/>
    </row>
    <row r="12" spans="1:12" s="8" customFormat="1" ht="22.5">
      <c r="A12" s="36" t="s">
        <v>3</v>
      </c>
      <c r="B12" s="36" t="s">
        <v>4</v>
      </c>
      <c r="C12" s="36" t="s">
        <v>5</v>
      </c>
      <c r="D12" s="36" t="s">
        <v>6</v>
      </c>
      <c r="E12" s="53" t="s">
        <v>25</v>
      </c>
      <c r="F12" s="53" t="s">
        <v>26</v>
      </c>
      <c r="G12" s="36" t="s">
        <v>7</v>
      </c>
      <c r="H12" s="48"/>
      <c r="L12" s="41"/>
    </row>
    <row r="13" spans="1:12" s="8" customFormat="1" ht="135">
      <c r="A13" s="37">
        <v>1</v>
      </c>
      <c r="B13" s="35" t="s">
        <v>39</v>
      </c>
      <c r="C13" s="38" t="s">
        <v>40</v>
      </c>
      <c r="D13" s="56">
        <v>700</v>
      </c>
      <c r="E13" s="59">
        <v>63.63</v>
      </c>
      <c r="F13" s="80"/>
      <c r="G13" s="39">
        <f>IF(F13="","",IF(ISTEXT(F13),"NC",F13*D13))</f>
      </c>
      <c r="H13" s="48"/>
      <c r="K13" s="7"/>
      <c r="L13" s="41"/>
    </row>
    <row r="14" spans="1:12" s="8" customFormat="1" ht="135">
      <c r="A14" s="37">
        <v>2</v>
      </c>
      <c r="B14" s="35" t="s">
        <v>41</v>
      </c>
      <c r="C14" s="38" t="s">
        <v>40</v>
      </c>
      <c r="D14" s="56">
        <v>1000</v>
      </c>
      <c r="E14" s="59">
        <v>64.63</v>
      </c>
      <c r="F14" s="80"/>
      <c r="G14" s="39">
        <f aca="true" t="shared" si="0" ref="G14:G20">IF(F14="","",IF(ISTEXT(F14),"NC",F14*D14))</f>
      </c>
      <c r="H14" s="48"/>
      <c r="K14" s="7"/>
      <c r="L14" s="41"/>
    </row>
    <row r="15" spans="1:12" s="8" customFormat="1" ht="135">
      <c r="A15" s="37">
        <v>3</v>
      </c>
      <c r="B15" s="35" t="s">
        <v>42</v>
      </c>
      <c r="C15" s="38" t="s">
        <v>40</v>
      </c>
      <c r="D15" s="56">
        <v>1000</v>
      </c>
      <c r="E15" s="59">
        <v>63.95</v>
      </c>
      <c r="F15" s="80"/>
      <c r="G15" s="39">
        <f t="shared" si="0"/>
      </c>
      <c r="H15" s="48"/>
      <c r="K15" s="7"/>
      <c r="L15" s="41"/>
    </row>
    <row r="16" spans="1:12" s="8" customFormat="1" ht="67.5">
      <c r="A16" s="37">
        <v>4</v>
      </c>
      <c r="B16" s="35" t="s">
        <v>43</v>
      </c>
      <c r="C16" s="38" t="s">
        <v>40</v>
      </c>
      <c r="D16" s="56">
        <v>100</v>
      </c>
      <c r="E16" s="59">
        <v>27.23</v>
      </c>
      <c r="F16" s="80"/>
      <c r="G16" s="39">
        <f t="shared" si="0"/>
      </c>
      <c r="H16" s="48"/>
      <c r="K16" s="7"/>
      <c r="L16" s="41"/>
    </row>
    <row r="17" spans="1:12" s="8" customFormat="1" ht="67.5">
      <c r="A17" s="37">
        <v>5</v>
      </c>
      <c r="B17" s="35" t="s">
        <v>44</v>
      </c>
      <c r="C17" s="38" t="s">
        <v>40</v>
      </c>
      <c r="D17" s="56">
        <v>300</v>
      </c>
      <c r="E17" s="59">
        <v>20.83</v>
      </c>
      <c r="F17" s="80"/>
      <c r="G17" s="39">
        <f t="shared" si="0"/>
      </c>
      <c r="H17" s="48"/>
      <c r="K17" s="7"/>
      <c r="L17" s="41"/>
    </row>
    <row r="18" spans="1:12" s="8" customFormat="1" ht="67.5">
      <c r="A18" s="37">
        <v>6</v>
      </c>
      <c r="B18" s="35" t="s">
        <v>45</v>
      </c>
      <c r="C18" s="38" t="s">
        <v>40</v>
      </c>
      <c r="D18" s="56">
        <v>300</v>
      </c>
      <c r="E18" s="59">
        <v>20.13</v>
      </c>
      <c r="F18" s="80"/>
      <c r="G18" s="39">
        <f t="shared" si="0"/>
      </c>
      <c r="H18" s="48"/>
      <c r="K18" s="7"/>
      <c r="L18" s="41"/>
    </row>
    <row r="19" spans="1:12" s="8" customFormat="1" ht="67.5">
      <c r="A19" s="37">
        <v>7</v>
      </c>
      <c r="B19" s="35" t="s">
        <v>46</v>
      </c>
      <c r="C19" s="38" t="s">
        <v>40</v>
      </c>
      <c r="D19" s="56">
        <v>500</v>
      </c>
      <c r="E19" s="59">
        <v>19.7</v>
      </c>
      <c r="F19" s="80"/>
      <c r="G19" s="39">
        <f t="shared" si="0"/>
      </c>
      <c r="H19" s="48"/>
      <c r="K19" s="7"/>
      <c r="L19" s="41"/>
    </row>
    <row r="20" spans="1:12" s="8" customFormat="1" ht="67.5">
      <c r="A20" s="37">
        <v>8</v>
      </c>
      <c r="B20" s="35" t="s">
        <v>47</v>
      </c>
      <c r="C20" s="38" t="s">
        <v>40</v>
      </c>
      <c r="D20" s="56">
        <v>500</v>
      </c>
      <c r="E20" s="59">
        <v>19.23</v>
      </c>
      <c r="F20" s="80"/>
      <c r="G20" s="39">
        <f t="shared" si="0"/>
      </c>
      <c r="H20" s="48"/>
      <c r="K20" s="7"/>
      <c r="L20" s="41"/>
    </row>
    <row r="21" spans="1:12" s="30" customFormat="1" ht="9">
      <c r="A21" s="40"/>
      <c r="E21" s="54"/>
      <c r="F21" s="68" t="s">
        <v>27</v>
      </c>
      <c r="G21" s="69"/>
      <c r="H21" s="49"/>
      <c r="L21" s="43"/>
    </row>
    <row r="22" spans="6:8" ht="14.25" customHeight="1">
      <c r="F22" s="70">
        <f>IF(SUM(G13:G20)=0,"",SUM(G13:G20))</f>
      </c>
      <c r="G22" s="71"/>
      <c r="H22" s="50"/>
    </row>
    <row r="23" spans="1:12" s="44" customFormat="1" ht="39" customHeight="1">
      <c r="A23" s="67" t="str">
        <f>" - "&amp;Dados!B23</f>
        <v> - O objeto do presente Edital será recebido de forma parcelada, conforme cada empenho e somente serem entregues após solicitação por escrito do responsável, de acordo com sua necessidade e disponibilidade de armazenamento, não sendo aceitas caso não estiverem rigorosamente atendendo a todas às especificações solicitadas. Devendo ser entregues com prazo não superior a 10 (dez) dias úteis após recebimento do requerimento do servidor responsável.</v>
      </c>
      <c r="B23" s="67"/>
      <c r="C23" s="67"/>
      <c r="D23" s="67"/>
      <c r="E23" s="67"/>
      <c r="F23" s="67"/>
      <c r="G23" s="67"/>
      <c r="H23" s="51"/>
      <c r="L23" s="45"/>
    </row>
    <row r="24" spans="1:12" s="44" customFormat="1" ht="30.75" customHeight="1">
      <c r="A24" s="67" t="str">
        <f>" - "&amp;Dados!B24</f>
        <v> - Os itens deverão ser entregues na sede do órgão, no endereço: se material permanente: Setor de Patrimônio, se material de consumo: Setor de Almoxarifado, Rua Dr. Carolino Ribeiro de Moura, s/n, Centro, Sumidouro – RJ no horário das 09:00 às 12:00 horas e de 14:00 às 16:00 horas. Sendo o frete, carga e descarga por conta do fornecedor até o local indicado.</v>
      </c>
      <c r="B24" s="67"/>
      <c r="C24" s="67"/>
      <c r="D24" s="67"/>
      <c r="E24" s="67"/>
      <c r="F24" s="67"/>
      <c r="G24" s="67"/>
      <c r="H24" s="51"/>
      <c r="L24" s="45"/>
    </row>
    <row r="25" spans="1:12" s="44" customFormat="1" ht="22.5" customHeight="1">
      <c r="A25" s="67" t="str">
        <f>" - "&amp;Dados!B25</f>
        <v> - O pagamento do objeto de que trata o PREGÃO PRESENCIAL 091/2021, e consequente contrato serão efetuados pela Tesouraria da Secretaria Municipal de Saúde de Sumidouro;</v>
      </c>
      <c r="B25" s="67"/>
      <c r="C25" s="67"/>
      <c r="D25" s="67"/>
      <c r="E25" s="67"/>
      <c r="F25" s="67"/>
      <c r="G25" s="67"/>
      <c r="H25" s="51"/>
      <c r="L25" s="45"/>
    </row>
    <row r="26" spans="1:12" s="30" customFormat="1" ht="9">
      <c r="A26" s="67" t="str">
        <f>" - "&amp;Dados!B26</f>
        <v> - Proposta válida por 60 (sessenta) dias</v>
      </c>
      <c r="B26" s="67"/>
      <c r="C26" s="67"/>
      <c r="D26" s="67"/>
      <c r="E26" s="67"/>
      <c r="F26" s="67"/>
      <c r="G26" s="67"/>
      <c r="H26" s="49"/>
      <c r="L26" s="43"/>
    </row>
    <row r="27" ht="12.75">
      <c r="H27" s="52"/>
    </row>
    <row r="28" ht="12.75">
      <c r="H28" s="52"/>
    </row>
    <row r="29" ht="12.75">
      <c r="H29" s="52"/>
    </row>
    <row r="30" ht="12.75">
      <c r="H30" s="52"/>
    </row>
    <row r="31" ht="12.75">
      <c r="H31" s="52"/>
    </row>
    <row r="32" ht="12.75">
      <c r="H32" s="52"/>
    </row>
    <row r="33" spans="2:7" ht="12.75" customHeight="1">
      <c r="B33" s="1"/>
      <c r="D33" s="1"/>
      <c r="G33" s="1"/>
    </row>
    <row r="34" spans="2:7" ht="12.75">
      <c r="B34" s="1"/>
      <c r="D34" s="1"/>
      <c r="G34" s="1"/>
    </row>
    <row r="35" spans="2:7" ht="12.75">
      <c r="B35" s="1"/>
      <c r="D35" s="1"/>
      <c r="G35" s="1"/>
    </row>
    <row r="36" spans="2:7" ht="12.75">
      <c r="B36" s="1"/>
      <c r="D36" s="1"/>
      <c r="G36" s="1"/>
    </row>
    <row r="37" spans="2:7" ht="12.75">
      <c r="B37" s="1"/>
      <c r="D37" s="1"/>
      <c r="G37" s="1"/>
    </row>
  </sheetData>
  <sheetProtection password="CE28" sheet="1"/>
  <autoFilter ref="A11:G26"/>
  <mergeCells count="15">
    <mergeCell ref="C6:D6"/>
    <mergeCell ref="E6:F6"/>
    <mergeCell ref="A2:G2"/>
    <mergeCell ref="A3:G3"/>
    <mergeCell ref="A4:G4"/>
    <mergeCell ref="A5:G5"/>
    <mergeCell ref="A23:G23"/>
    <mergeCell ref="A24:G24"/>
    <mergeCell ref="A25:G25"/>
    <mergeCell ref="B8:G8"/>
    <mergeCell ref="A26:G26"/>
    <mergeCell ref="B9:G9"/>
    <mergeCell ref="F21:G21"/>
    <mergeCell ref="F22:G22"/>
    <mergeCell ref="D10:G10"/>
  </mergeCells>
  <conditionalFormatting sqref="F21">
    <cfRule type="expression" priority="1" dxfId="12" stopIfTrue="1">
      <formula>IF($J21="Empate",IF(H21=1,TRUE(),FALSE()),FALSE())</formula>
    </cfRule>
    <cfRule type="expression" priority="2" dxfId="13" stopIfTrue="1">
      <formula>IF(H21="&gt;",FALSE(),IF(H21&gt;0,TRUE(),FALSE()))</formula>
    </cfRule>
    <cfRule type="expression" priority="3" dxfId="0" stopIfTrue="1">
      <formula>IF(H21="&gt;",TRUE(),FALSE())</formula>
    </cfRule>
  </conditionalFormatting>
  <conditionalFormatting sqref="F22">
    <cfRule type="expression" priority="4" dxfId="9" stopIfTrue="1">
      <formula>IF($J21="OK",IF(H21=1,TRUE(),FALSE()),FALSE())</formula>
    </cfRule>
    <cfRule type="expression" priority="5" dxfId="14" stopIfTrue="1">
      <formula>IF($J21="Empate",IF(H21=1,TRUE(),FALSE()),FALSE())</formula>
    </cfRule>
    <cfRule type="expression" priority="6" dxfId="7" stopIfTrue="1">
      <formula>IF($J21="Empate",IF(H21=2,TRUE(),FALSE()),FALSE())</formula>
    </cfRule>
  </conditionalFormatting>
  <conditionalFormatting sqref="F13:F20">
    <cfRule type="cellIs" priority="11" dxfId="6" operator="equal" stopIfTrue="1">
      <formula>""</formula>
    </cfRule>
  </conditionalFormatting>
  <conditionalFormatting sqref="D13:D20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20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:G20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94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4.421875" style="0" customWidth="1"/>
    <col min="2" max="2" width="51.8515625" style="0" customWidth="1"/>
    <col min="3" max="3" width="37.140625" style="0" customWidth="1"/>
    <col min="4" max="5" width="27.140625" style="0" customWidth="1"/>
    <col min="6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7" t="s">
        <v>9</v>
      </c>
      <c r="B1" s="10" t="s">
        <v>48</v>
      </c>
      <c r="E1" s="4"/>
      <c r="F1" s="4"/>
      <c r="G1" s="4"/>
    </row>
    <row r="2" spans="1:7" ht="12.75">
      <c r="A2" s="17" t="s">
        <v>10</v>
      </c>
      <c r="B2" s="5" t="s">
        <v>49</v>
      </c>
      <c r="E2" s="4"/>
      <c r="F2" s="4"/>
      <c r="G2" s="4"/>
    </row>
    <row r="3" spans="1:7" ht="12.75">
      <c r="A3" s="17" t="s">
        <v>11</v>
      </c>
      <c r="B3" s="5" t="s">
        <v>50</v>
      </c>
      <c r="C3" s="5"/>
      <c r="E3" s="4"/>
      <c r="F3" s="4"/>
      <c r="G3" s="4"/>
    </row>
    <row r="4" spans="1:7" ht="12.75">
      <c r="A4" s="17" t="s">
        <v>12</v>
      </c>
      <c r="B4" s="10" t="s">
        <v>55</v>
      </c>
      <c r="C4" s="5"/>
      <c r="E4" s="4"/>
      <c r="F4" s="4"/>
      <c r="G4" s="4"/>
    </row>
    <row r="5" spans="1:7" ht="12.75">
      <c r="A5" s="17" t="s">
        <v>13</v>
      </c>
      <c r="B5" s="10" t="s">
        <v>32</v>
      </c>
      <c r="C5" s="5"/>
      <c r="E5" s="4"/>
      <c r="F5" s="4"/>
      <c r="G5" s="4"/>
    </row>
    <row r="6" spans="1:7" ht="12.75">
      <c r="A6" s="17" t="s">
        <v>38</v>
      </c>
      <c r="B6" s="13" t="s">
        <v>33</v>
      </c>
      <c r="C6" s="5"/>
      <c r="E6" s="4"/>
      <c r="F6" s="4"/>
      <c r="G6" s="4"/>
    </row>
    <row r="7" spans="1:7" ht="12.75">
      <c r="A7" s="17" t="s">
        <v>14</v>
      </c>
      <c r="B7" s="5" t="s">
        <v>30</v>
      </c>
      <c r="C7" s="5"/>
      <c r="E7" s="4"/>
      <c r="F7" s="4"/>
      <c r="G7" s="4"/>
    </row>
    <row r="8" spans="1:7" ht="12.75">
      <c r="A8" s="26" t="s">
        <v>23</v>
      </c>
      <c r="B8" s="55">
        <v>207597</v>
      </c>
      <c r="C8" s="5"/>
      <c r="E8" s="4"/>
      <c r="F8" s="4"/>
      <c r="G8" s="4"/>
    </row>
    <row r="9" spans="1:7" ht="12.75">
      <c r="A9" s="18" t="s">
        <v>0</v>
      </c>
      <c r="E9" s="4"/>
      <c r="F9" s="4"/>
      <c r="G9" s="4"/>
    </row>
    <row r="10" spans="1:7" ht="12.75">
      <c r="A10" s="19" t="s">
        <v>2</v>
      </c>
      <c r="E10" s="4"/>
      <c r="F10" s="4"/>
      <c r="G10" s="4"/>
    </row>
    <row r="11" spans="1:7" ht="12.75">
      <c r="A11" s="20" t="s">
        <v>8</v>
      </c>
      <c r="E11" s="4"/>
      <c r="F11" s="4"/>
      <c r="G11" s="4"/>
    </row>
    <row r="12" spans="1:7" ht="12.75">
      <c r="A12" s="19" t="s">
        <v>20</v>
      </c>
      <c r="E12" s="4"/>
      <c r="F12" s="4"/>
      <c r="G12" s="4"/>
    </row>
    <row r="13" spans="1:7" ht="12.75">
      <c r="A13" s="19" t="s">
        <v>24</v>
      </c>
      <c r="E13" s="4"/>
      <c r="F13" s="4"/>
      <c r="G13" s="4"/>
    </row>
    <row r="14" spans="1:7" ht="12.75">
      <c r="A14" s="19" t="s">
        <v>35</v>
      </c>
      <c r="E14" s="4"/>
      <c r="F14" s="4"/>
      <c r="G14" s="4"/>
    </row>
    <row r="15" spans="1:7" ht="12.75">
      <c r="A15" s="19" t="s">
        <v>36</v>
      </c>
      <c r="E15" s="4"/>
      <c r="F15" s="4"/>
      <c r="G15" s="4"/>
    </row>
    <row r="16" spans="1:7" ht="12.75">
      <c r="A16" s="64" t="s">
        <v>37</v>
      </c>
      <c r="B16" s="25"/>
      <c r="E16" s="25"/>
      <c r="F16" s="4"/>
      <c r="G16" s="4"/>
    </row>
    <row r="17" spans="1:13" s="24" customFormat="1" ht="12.75">
      <c r="A17" s="23" t="s">
        <v>21</v>
      </c>
      <c r="B17" s="62" t="s">
        <v>34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256" s="24" customFormat="1" ht="12.75">
      <c r="A18" s="23" t="s">
        <v>22</v>
      </c>
      <c r="B18" s="25"/>
      <c r="C18" s="57"/>
      <c r="D18" s="57"/>
      <c r="E18" s="57"/>
      <c r="F18" s="57"/>
      <c r="G18" s="57"/>
      <c r="H18" s="25"/>
      <c r="I18" s="25"/>
      <c r="J18" s="25"/>
      <c r="K18" s="25"/>
      <c r="L18" s="25"/>
      <c r="M18" s="25"/>
      <c r="IV18" s="25"/>
    </row>
    <row r="19" spans="1:7" ht="12.75">
      <c r="A19" s="65"/>
      <c r="B19" s="25"/>
      <c r="E19" s="4"/>
      <c r="F19" s="25"/>
      <c r="G19" s="25"/>
    </row>
    <row r="20" spans="2:7" ht="12.75">
      <c r="B20" s="25"/>
      <c r="E20" s="61"/>
      <c r="F20" s="25"/>
      <c r="G20" s="25"/>
    </row>
    <row r="21" spans="5:7" ht="12.75">
      <c r="E21" s="61"/>
      <c r="F21" s="61"/>
      <c r="G21" s="61"/>
    </row>
    <row r="22" spans="5:7" ht="12.75">
      <c r="E22" s="61"/>
      <c r="F22" s="61"/>
      <c r="G22" s="61"/>
    </row>
    <row r="23" spans="1:7" ht="114.75">
      <c r="A23" s="21" t="s">
        <v>15</v>
      </c>
      <c r="B23" s="22" t="s">
        <v>52</v>
      </c>
      <c r="E23" s="4"/>
      <c r="F23" s="4"/>
      <c r="G23" s="61"/>
    </row>
    <row r="24" spans="1:7" ht="89.25">
      <c r="A24" s="21" t="s">
        <v>16</v>
      </c>
      <c r="B24" s="57" t="s">
        <v>53</v>
      </c>
      <c r="E24" s="4"/>
      <c r="F24" s="4"/>
      <c r="G24" s="61"/>
    </row>
    <row r="25" spans="1:7" ht="51">
      <c r="A25" s="21" t="s">
        <v>17</v>
      </c>
      <c r="B25" s="22" t="s">
        <v>51</v>
      </c>
      <c r="C25" s="9"/>
      <c r="E25" s="4"/>
      <c r="F25" s="4"/>
      <c r="G25" s="61"/>
    </row>
    <row r="26" spans="1:7" ht="25.5">
      <c r="A26" s="21" t="s">
        <v>18</v>
      </c>
      <c r="B26" s="22" t="s">
        <v>28</v>
      </c>
      <c r="E26" s="4"/>
      <c r="F26" s="4"/>
      <c r="G26" s="4"/>
    </row>
    <row r="27" spans="1:2" ht="12.75">
      <c r="A27" s="66" t="s">
        <v>31</v>
      </c>
      <c r="B27" s="63" t="s">
        <v>54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PMS</cp:lastModifiedBy>
  <cp:lastPrinted>2021-08-26T00:51:31Z</cp:lastPrinted>
  <dcterms:created xsi:type="dcterms:W3CDTF">2006-04-18T17:38:46Z</dcterms:created>
  <dcterms:modified xsi:type="dcterms:W3CDTF">2021-09-23T17:49:35Z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