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Preços'!$A$11:$G$20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<sst xmlns="http://schemas.openxmlformats.org/spreadsheetml/2006/main" count="54" uniqueCount="49">
  <si>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</si>
  <si>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</si>
  <si>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</si>
  <si>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</si>
  <si>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</si>
  <si>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</si>
  <si>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</si>
  <si>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</si>
  <si>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</si>
  <si>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</si>
  <si>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</si>
  <si>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</si>
  <si>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</si>
  <si>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</si>
  <si>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</si>
  <si>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</si>
  <si>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</si>
  <si>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</si>
  <si>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</si>
  <si>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</si>
  <si>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</si>
  <si>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</si>
  <si>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</si>
  <si>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</si>
  <si>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</si>
  <si>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</si>
  <si>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</si>
  <si>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</si>
  <si>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</si>
  <si>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</si>
  <si>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</si>
  <si>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Prazo:</t>
  </si>
  <si>
    <t>Homologação: __/__/2021</t>
  </si>
  <si>
    <t>Previsão Publicação: __/__/2021</t>
  </si>
  <si>
    <t>Representante:</t>
  </si>
  <si>
    <t>CPF:</t>
  </si>
  <si>
    <t>Enquadramento:</t>
  </si>
  <si>
    <t>Contrato:</t>
  </si>
  <si>
    <t>PREGÃO PRESENCIAL Nº 095/2021</t>
  </si>
  <si>
    <t>PROCESSO ADMINISTRATIVO N° 2005/2021 de 12/07/2021</t>
  </si>
  <si>
    <t>EVENTUAL AQUISIÇÃO DE BOMBONAS E CARRINHO CONTAINER</t>
  </si>
  <si>
    <t>O pagamento do objeto de que trata o PREGÃO PRESENCIAL 095/2021, será efetuado pela Tesouraria da Prefeitura Municipal de Sumidouro.</t>
  </si>
  <si>
    <t>Prazo da Ata: A contar de sua assinatura por um período de 12 meses.</t>
  </si>
  <si>
    <t>Sec. Obras</t>
  </si>
  <si>
    <t>Os materiais deverão ser entregues na sede do órgão, no endereço: Secretaria Municipal de Obras (sede) Rua José de Alencar nº 1500 – Centro – Sumidouro –RJ, de 07h às 15h.</t>
  </si>
  <si>
    <t>As bombonas e carrinhos deverão vir novos, ou seja, nunca utilizados.</t>
  </si>
  <si>
    <t>BOMBONA DE 200 LITROS (COR AZUL)</t>
  </si>
  <si>
    <t>CARRINHO CONTAINER LIXO C/ TAMPA E RODA (COR AZUL) 240 LITROS</t>
  </si>
  <si>
    <t>Abertura das Propostas: 06/10/2021, às 14:00hs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</si>
</sst>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&quot;Ativado&quot;;&quot;Ativado&quot;;&quot;Desativado&quot;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16" fillId="37" borderId="13" xfId="0" applyFont="1" applyFill="1" applyBorder="1" applyAlignment="1">
      <alignment/>
    </xf>
    <xf numFmtId="0" fontId="17" fillId="0" borderId="0" xfId="0" applyFont="1" applyAlignment="1">
      <alignment/>
    </xf>
    <xf numFmtId="0" fontId="0" fillId="34" borderId="10" xfId="0" applyFont="1" applyFill="1" applyBorder="1" applyAlignment="1">
      <alignment vertical="center" wrapText="1"/>
    </xf>
    <xf numFmtId="0" fontId="8" fillId="0" borderId="12" xfId="0" applyFont="1" applyBorder="1" applyAlignment="1" applyProtection="1">
      <alignment horizontal="left"/>
      <protection locked="0"/>
    </xf>
    <xf numFmtId="214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214" fontId="9" fillId="33" borderId="15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6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7" xfId="62" applyNumberFormat="1" applyFont="1" applyFill="1" applyBorder="1" applyAlignment="1" applyProtection="1">
      <alignment horizontal="left" vertical="center" wrapText="1"/>
      <protection hidden="1"/>
    </xf>
    <xf numFmtId="176" fontId="3" fillId="33" borderId="18" xfId="6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1143000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1924050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2005/21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1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7" customWidth="1"/>
    <col min="5" max="6" width="10.140625" style="14" customWidth="1"/>
    <col min="7" max="7" width="10.140625" style="12" customWidth="1"/>
    <col min="8" max="8" width="11.8515625" style="46" customWidth="1"/>
    <col min="9" max="9" width="11.57421875" style="2" customWidth="1"/>
    <col min="10" max="11" width="9.140625" style="2" customWidth="1"/>
    <col min="12" max="12" width="9.140625" style="41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5"/>
    </row>
    <row r="2" spans="1:7" ht="12.75">
      <c r="A2" s="79" t="s">
        <v>19</v>
      </c>
      <c r="B2" s="79"/>
      <c r="C2" s="79"/>
      <c r="D2" s="79"/>
      <c r="E2" s="79"/>
      <c r="F2" s="79"/>
      <c r="G2" s="79"/>
    </row>
    <row r="3" spans="1:7" ht="12.75">
      <c r="A3" s="79" t="str">
        <f>UPPER(Dados!B1&amp;"  -  "&amp;Dados!B4)</f>
        <v>PREGÃO PRESENCIAL Nº 095/2021  -  ABERTURA DAS PROPOSTAS: 06/10/2021, ÀS 14:00HS</v>
      </c>
      <c r="B3" s="79"/>
      <c r="C3" s="79"/>
      <c r="D3" s="79"/>
      <c r="E3" s="79"/>
      <c r="F3" s="79"/>
      <c r="G3" s="79"/>
    </row>
    <row r="4" spans="1:7" ht="191.25">
      <c r="A4" s="80" t="str">
        <f>Dados!B3</f>
        <v>EVENTUAL AQUISIÇÃO DE BOMBONAS E CARRINHO CONTAINER</v>
      </c>
      <c r="B4" s="80"/>
      <c r="C4" s="80"/>
      <c r="D4" s="80"/>
      <c r="E4" s="80"/>
      <c r="F4" s="80"/>
      <c r="G4" s="80"/>
    </row>
    <row r="5" spans="1:7" ht="12.75">
      <c r="A5" s="79" t="str">
        <f>Dados!B2</f>
        <v>PROCESSO ADMINISTRATIVO N° 2005/2021 de 12/07/2021</v>
      </c>
      <c r="B5" s="79"/>
      <c r="C5" s="79"/>
      <c r="D5" s="79"/>
      <c r="E5" s="79"/>
      <c r="F5" s="79"/>
      <c r="G5" s="79"/>
    </row>
    <row r="6" spans="1:7" ht="12.75">
      <c r="A6" s="59" t="str">
        <f>Dados!B7</f>
        <v>MENOR PREÇO POR ITEM</v>
      </c>
      <c r="B6" s="59"/>
      <c r="C6" s="77" t="s">
        <v>29</v>
      </c>
      <c r="D6" s="77"/>
      <c r="E6" s="78">
        <f>Dados!B8</f>
        <v>480900</v>
      </c>
      <c r="F6" s="78"/>
      <c r="G6" s="59"/>
    </row>
    <row r="7" spans="1:7" ht="2.25" customHeight="1">
      <c r="A7" s="6"/>
      <c r="B7" s="6"/>
      <c r="C7" s="6"/>
      <c r="D7" s="28"/>
      <c r="E7" s="15"/>
      <c r="F7" s="15"/>
      <c r="G7" s="11"/>
    </row>
    <row r="8" spans="1:12" s="8" customFormat="1" ht="12" customHeight="1">
      <c r="A8" s="16" t="s">
        <v>0</v>
      </c>
      <c r="B8" s="70"/>
      <c r="C8" s="70"/>
      <c r="D8" s="70"/>
      <c r="E8" s="70"/>
      <c r="F8" s="70"/>
      <c r="G8" s="70"/>
      <c r="H8" s="47"/>
      <c r="L8" s="40"/>
    </row>
    <row r="9" spans="1:13" s="8" customFormat="1" ht="12" customHeight="1">
      <c r="A9" s="16" t="s">
        <v>1</v>
      </c>
      <c r="B9" s="71"/>
      <c r="C9" s="71"/>
      <c r="D9" s="71"/>
      <c r="E9" s="71"/>
      <c r="F9" s="71"/>
      <c r="G9" s="71"/>
      <c r="H9" s="47"/>
      <c r="L9" s="40"/>
      <c r="M9" s="40"/>
    </row>
    <row r="10" spans="1:12" s="8" customFormat="1" ht="12" customHeight="1">
      <c r="A10" s="16" t="s">
        <v>2</v>
      </c>
      <c r="B10" s="66"/>
      <c r="C10" s="68" t="s">
        <v>8</v>
      </c>
      <c r="D10" s="76"/>
      <c r="E10" s="76"/>
      <c r="F10" s="76"/>
      <c r="G10" s="76"/>
      <c r="H10" s="47"/>
      <c r="L10" s="40"/>
    </row>
    <row r="11" spans="1:7" ht="4.5" customHeight="1">
      <c r="A11" s="3"/>
      <c r="B11" s="30"/>
      <c r="C11" s="30"/>
      <c r="D11" s="31"/>
      <c r="E11" s="57"/>
      <c r="F11" s="32"/>
      <c r="G11" s="33"/>
    </row>
    <row r="12" spans="1:12" s="8" customFormat="1" ht="22.5">
      <c r="A12" s="35" t="s">
        <v>3</v>
      </c>
      <c r="B12" s="35" t="s">
        <v>4</v>
      </c>
      <c r="C12" s="35" t="s">
        <v>5</v>
      </c>
      <c r="D12" s="35" t="s">
        <v>6</v>
      </c>
      <c r="E12" s="52" t="s">
        <v>25</v>
      </c>
      <c r="F12" s="52" t="s">
        <v>26</v>
      </c>
      <c r="G12" s="35" t="s">
        <v>7</v>
      </c>
      <c r="H12" s="47"/>
      <c r="L12" s="40"/>
    </row>
    <row r="13" spans="1:12" s="8" customFormat="1" ht="24.75" customHeight="1">
      <c r="A13" s="36">
        <v>1</v>
      </c>
      <c r="B13" s="34" t="s">
        <v>46</v>
      </c>
      <c r="C13" s="37" t="s">
        <v>5</v>
      </c>
      <c r="D13" s="55">
        <v>1500</v>
      </c>
      <c r="E13" s="58">
        <v>145</v>
      </c>
      <c r="F13" s="67"/>
      <c r="G13" s="38">
        <f>IF(F13="","",IF(ISTEXT(F13),"NC",F13*D13))</f>
      </c>
      <c r="H13" s="47"/>
      <c r="K13" s="7"/>
      <c r="L13" s="40"/>
    </row>
    <row r="14" spans="1:12" s="8" customFormat="1" ht="24.75" customHeight="1">
      <c r="A14" s="36">
        <v>2</v>
      </c>
      <c r="B14" s="34" t="s">
        <v>47</v>
      </c>
      <c r="C14" s="37" t="s">
        <v>5</v>
      </c>
      <c r="D14" s="55">
        <v>500</v>
      </c>
      <c r="E14" s="58">
        <v>526.8</v>
      </c>
      <c r="F14" s="67"/>
      <c r="G14" s="38">
        <f>IF(F14="","",IF(ISTEXT(F14),"NC",F14*D14))</f>
      </c>
      <c r="H14" s="47"/>
      <c r="K14" s="7"/>
      <c r="L14" s="40"/>
    </row>
    <row r="15" spans="1:12" s="29" customFormat="1" ht="9">
      <c r="A15" s="39"/>
      <c r="E15" s="53"/>
      <c r="F15" s="72" t="s">
        <v>27</v>
      </c>
      <c r="G15" s="73"/>
      <c r="H15" s="48"/>
      <c r="L15" s="42"/>
    </row>
    <row r="16" spans="6:8" ht="14.25" customHeight="1">
      <c r="F16" s="74">
        <f>IF(SUM(G13:G14)=0,"",SUM(G13:G14))</f>
      </c>
      <c r="G16" s="75"/>
      <c r="H16" s="49"/>
    </row>
    <row r="17" spans="1:12" s="43" customFormat="1" ht="19.5" customHeight="1">
      <c r="A17" s="69" t="str">
        <f>" - "&amp;Dados!B23</f>
        <v> - Os materiais deverão ser entregues na sede do órgão, no endereço: Secretaria Municipal de Obras (sede) Rua José de Alencar nº 1500 – Centro – Sumidouro –RJ, de 07h às 15h.</v>
      </c>
      <c r="B17" s="69"/>
      <c r="C17" s="69"/>
      <c r="D17" s="69"/>
      <c r="E17" s="69"/>
      <c r="F17" s="69"/>
      <c r="G17" s="69"/>
      <c r="H17" s="50"/>
      <c r="L17" s="44"/>
    </row>
    <row r="18" spans="1:12" s="43" customFormat="1" ht="9">
      <c r="A18" s="69" t="str">
        <f>" - "&amp;Dados!B24</f>
        <v> - As bombonas e carrinhos deverão vir novos, ou seja, nunca utilizados.</v>
      </c>
      <c r="B18" s="69"/>
      <c r="C18" s="69"/>
      <c r="D18" s="69"/>
      <c r="E18" s="69"/>
      <c r="F18" s="69"/>
      <c r="G18" s="69"/>
      <c r="H18" s="50"/>
      <c r="L18" s="44"/>
    </row>
    <row r="19" spans="1:12" s="43" customFormat="1" ht="9">
      <c r="A19" s="69" t="str">
        <f>" - "&amp;Dados!B25</f>
        <v> - O pagamento do objeto de que trata o PREGÃO PRESENCIAL 095/2021, será efetuado pela Tesouraria da Prefeitura Municipal de Sumidouro.</v>
      </c>
      <c r="B19" s="69"/>
      <c r="C19" s="69"/>
      <c r="D19" s="69"/>
      <c r="E19" s="69"/>
      <c r="F19" s="69"/>
      <c r="G19" s="69"/>
      <c r="H19" s="50"/>
      <c r="L19" s="44"/>
    </row>
    <row r="20" spans="1:12" s="29" customFormat="1" ht="9">
      <c r="A20" s="69" t="str">
        <f>" - "&amp;Dados!B26</f>
        <v> - Proposta válida por 60 (sessenta) dias</v>
      </c>
      <c r="B20" s="69"/>
      <c r="C20" s="69"/>
      <c r="D20" s="69"/>
      <c r="E20" s="69"/>
      <c r="F20" s="69"/>
      <c r="G20" s="69"/>
      <c r="H20" s="48"/>
      <c r="L20" s="42"/>
    </row>
    <row r="21" ht="12.75">
      <c r="H21" s="51"/>
    </row>
    <row r="22" ht="12.75">
      <c r="H22" s="51"/>
    </row>
    <row r="23" ht="12.75">
      <c r="H23" s="51"/>
    </row>
    <row r="24" ht="12.75">
      <c r="H24" s="51"/>
    </row>
    <row r="25" ht="12.75">
      <c r="H25" s="51"/>
    </row>
    <row r="26" ht="12.75">
      <c r="H26" s="51"/>
    </row>
    <row r="27" spans="2:7" ht="12.75" customHeight="1">
      <c r="B27" s="1"/>
      <c r="D27" s="1"/>
      <c r="G27" s="1"/>
    </row>
    <row r="28" spans="2:7" ht="12.75">
      <c r="B28" s="1"/>
      <c r="D28" s="1"/>
      <c r="G28" s="1"/>
    </row>
    <row r="29" spans="2:7" ht="12.75">
      <c r="B29" s="1"/>
      <c r="D29" s="1"/>
      <c r="G29" s="1"/>
    </row>
    <row r="30" spans="2:7" ht="12.75">
      <c r="B30" s="1"/>
      <c r="D30" s="1"/>
      <c r="G30" s="1"/>
    </row>
    <row r="31" spans="2:7" ht="12.75">
      <c r="B31" s="1"/>
      <c r="D31" s="1"/>
      <c r="G31" s="1"/>
    </row>
  </sheetData>
  <sheetProtection password="CE28" sheet="1"/>
  <autoFilter ref="A11:G20"/>
  <mergeCells count="15">
    <mergeCell ref="C6:D6"/>
    <mergeCell ref="E6:F6"/>
    <mergeCell ref="A2:G2"/>
    <mergeCell ref="A3:G3"/>
    <mergeCell ref="A4:G4"/>
    <mergeCell ref="A5:G5"/>
    <mergeCell ref="A17:G17"/>
    <mergeCell ref="A18:G18"/>
    <mergeCell ref="A19:G19"/>
    <mergeCell ref="B8:G8"/>
    <mergeCell ref="A20:G20"/>
    <mergeCell ref="B9:G9"/>
    <mergeCell ref="F15:G15"/>
    <mergeCell ref="F16:G16"/>
    <mergeCell ref="D10:G10"/>
  </mergeCells>
  <conditionalFormatting sqref="F15">
    <cfRule type="expression" priority="1" dxfId="12" stopIfTrue="1">
      <formula>IF($J15="Empate",IF(H15=1,TRUE(),FALSE()),FALSE())</formula>
    </cfRule>
    <cfRule type="expression" priority="2" dxfId="13" stopIfTrue="1">
      <formula>IF(H15="&gt;",FALSE(),IF(H15&gt;0,TRUE(),FALSE()))</formula>
    </cfRule>
    <cfRule type="expression" priority="3" dxfId="0" stopIfTrue="1">
      <formula>IF(H15="&gt;",TRUE(),FALSE())</formula>
    </cfRule>
  </conditionalFormatting>
  <conditionalFormatting sqref="F16">
    <cfRule type="expression" priority="4" dxfId="9" stopIfTrue="1">
      <formula>IF($J15="OK",IF(H15=1,TRUE(),FALSE()),FALSE())</formula>
    </cfRule>
    <cfRule type="expression" priority="5" dxfId="14" stopIfTrue="1">
      <formula>IF($J15="Empate",IF(H15=1,TRUE(),FALSE()),FALSE())</formula>
    </cfRule>
    <cfRule type="expression" priority="6" dxfId="7" stopIfTrue="1">
      <formula>IF($J15="Empate",IF(H15=2,TRUE(),FALSE()),FALSE())</formula>
    </cfRule>
  </conditionalFormatting>
  <conditionalFormatting sqref="F13:F14">
    <cfRule type="cellIs" priority="11" dxfId="6" operator="equal" stopIfTrue="1">
      <formula>""</formula>
    </cfRule>
  </conditionalFormatting>
  <conditionalFormatting sqref="D13:D14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4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14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5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4.42187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7" t="s">
        <v>9</v>
      </c>
      <c r="B1" s="10" t="s">
        <v>38</v>
      </c>
      <c r="E1" s="4"/>
      <c r="F1" s="4"/>
      <c r="G1" s="4"/>
    </row>
    <row r="2" spans="1:7" ht="12.75">
      <c r="A2" s="17" t="s">
        <v>10</v>
      </c>
      <c r="B2" s="5" t="s">
        <v>39</v>
      </c>
      <c r="E2" s="4"/>
      <c r="F2" s="4"/>
      <c r="G2" s="4"/>
    </row>
    <row r="3" spans="1:7" ht="12.75">
      <c r="A3" s="17" t="s">
        <v>11</v>
      </c>
      <c r="B3" s="5" t="s">
        <v>40</v>
      </c>
      <c r="C3" s="5"/>
      <c r="E3" s="4"/>
      <c r="F3" s="4"/>
      <c r="G3" s="4"/>
    </row>
    <row r="4" spans="1:7" ht="12.75">
      <c r="A4" s="17" t="s">
        <v>12</v>
      </c>
      <c r="B4" s="10" t="s">
        <v>48</v>
      </c>
      <c r="C4" s="5"/>
      <c r="E4" s="4"/>
      <c r="F4" s="4"/>
      <c r="G4" s="4"/>
    </row>
    <row r="5" spans="1:7" ht="12.75">
      <c r="A5" s="17" t="s">
        <v>13</v>
      </c>
      <c r="B5" s="10" t="s">
        <v>32</v>
      </c>
      <c r="C5" s="5"/>
      <c r="E5" s="4"/>
      <c r="F5" s="4"/>
      <c r="G5" s="4"/>
    </row>
    <row r="6" spans="1:7" ht="12.75">
      <c r="A6" s="17" t="s">
        <v>37</v>
      </c>
      <c r="B6" s="13" t="s">
        <v>33</v>
      </c>
      <c r="C6" s="5"/>
      <c r="E6" s="4"/>
      <c r="F6" s="4"/>
      <c r="G6" s="4"/>
    </row>
    <row r="7" spans="1:7" ht="12.75">
      <c r="A7" s="17" t="s">
        <v>14</v>
      </c>
      <c r="B7" s="5" t="s">
        <v>30</v>
      </c>
      <c r="C7" s="5"/>
      <c r="E7" s="4"/>
      <c r="F7" s="4"/>
      <c r="G7" s="4"/>
    </row>
    <row r="8" spans="1:7" ht="12.75">
      <c r="A8" s="26" t="s">
        <v>23</v>
      </c>
      <c r="B8" s="54">
        <v>480900</v>
      </c>
      <c r="C8" s="5"/>
      <c r="E8" s="4"/>
      <c r="F8" s="4"/>
      <c r="G8" s="4"/>
    </row>
    <row r="9" spans="1:7" ht="12.75">
      <c r="A9" s="18" t="s">
        <v>0</v>
      </c>
      <c r="E9" s="4"/>
      <c r="F9" s="4"/>
      <c r="G9" s="4"/>
    </row>
    <row r="10" spans="1:7" ht="12.75">
      <c r="A10" s="19" t="s">
        <v>2</v>
      </c>
      <c r="E10" s="4"/>
      <c r="F10" s="4"/>
      <c r="G10" s="4"/>
    </row>
    <row r="11" spans="1:7" ht="12.75">
      <c r="A11" s="20" t="s">
        <v>8</v>
      </c>
      <c r="E11" s="4"/>
      <c r="F11" s="4"/>
      <c r="G11" s="4"/>
    </row>
    <row r="12" spans="1:7" ht="12.75">
      <c r="A12" s="19" t="s">
        <v>20</v>
      </c>
      <c r="E12" s="4"/>
      <c r="F12" s="4"/>
      <c r="G12" s="4"/>
    </row>
    <row r="13" spans="1:7" ht="12.75">
      <c r="A13" s="19" t="s">
        <v>24</v>
      </c>
      <c r="E13" s="4"/>
      <c r="F13" s="4"/>
      <c r="G13" s="4"/>
    </row>
    <row r="14" spans="1:7" ht="12.75">
      <c r="A14" s="19" t="s">
        <v>34</v>
      </c>
      <c r="E14" s="4"/>
      <c r="F14" s="4"/>
      <c r="G14" s="4"/>
    </row>
    <row r="15" spans="1:7" ht="12.75">
      <c r="A15" s="19" t="s">
        <v>35</v>
      </c>
      <c r="E15" s="4"/>
      <c r="F15" s="4"/>
      <c r="G15" s="4"/>
    </row>
    <row r="16" spans="1:7" ht="12.75">
      <c r="A16" s="63" t="s">
        <v>36</v>
      </c>
      <c r="B16" s="25"/>
      <c r="E16" s="25"/>
      <c r="F16" s="4"/>
      <c r="G16" s="4"/>
    </row>
    <row r="17" spans="1:13" s="24" customFormat="1" ht="12.75">
      <c r="A17" s="23" t="s">
        <v>21</v>
      </c>
      <c r="B17" s="61" t="s">
        <v>43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256" s="24" customFormat="1" ht="12.75">
      <c r="A18" s="23" t="s">
        <v>22</v>
      </c>
      <c r="B18" s="25"/>
      <c r="C18" s="56"/>
      <c r="D18" s="56"/>
      <c r="E18" s="56"/>
      <c r="F18" s="56"/>
      <c r="G18" s="56"/>
      <c r="H18" s="25"/>
      <c r="I18" s="25"/>
      <c r="J18" s="25"/>
      <c r="K18" s="25"/>
      <c r="L18" s="25"/>
      <c r="M18" s="25"/>
      <c r="IV18" s="25"/>
    </row>
    <row r="19" spans="1:7" ht="12.75">
      <c r="A19" s="64"/>
      <c r="B19" s="25"/>
      <c r="E19" s="4"/>
      <c r="F19" s="25"/>
      <c r="G19" s="25"/>
    </row>
    <row r="20" spans="2:7" ht="12.75">
      <c r="B20" s="25"/>
      <c r="E20" s="60"/>
      <c r="F20" s="25"/>
      <c r="G20" s="25"/>
    </row>
    <row r="21" spans="5:7" ht="12.75">
      <c r="E21" s="60"/>
      <c r="F21" s="60"/>
      <c r="G21" s="60"/>
    </row>
    <row r="22" spans="5:7" ht="12.75">
      <c r="E22" s="60"/>
      <c r="F22" s="60"/>
      <c r="G22" s="60"/>
    </row>
    <row r="23" spans="1:7" ht="51">
      <c r="A23" s="21" t="s">
        <v>15</v>
      </c>
      <c r="B23" s="22" t="s">
        <v>44</v>
      </c>
      <c r="E23" s="4"/>
      <c r="F23" s="4"/>
      <c r="G23" s="60"/>
    </row>
    <row r="24" spans="1:7" ht="25.5">
      <c r="A24" s="21" t="s">
        <v>16</v>
      </c>
      <c r="B24" s="56" t="s">
        <v>45</v>
      </c>
      <c r="E24" s="4"/>
      <c r="F24" s="4"/>
      <c r="G24" s="60"/>
    </row>
    <row r="25" spans="1:7" ht="38.25">
      <c r="A25" s="21" t="s">
        <v>17</v>
      </c>
      <c r="B25" s="22" t="s">
        <v>41</v>
      </c>
      <c r="C25" s="9"/>
      <c r="E25" s="4"/>
      <c r="F25" s="4"/>
      <c r="G25" s="60"/>
    </row>
    <row r="26" spans="1:7" ht="25.5">
      <c r="A26" s="21" t="s">
        <v>18</v>
      </c>
      <c r="B26" s="22" t="s">
        <v>28</v>
      </c>
      <c r="E26" s="4"/>
      <c r="F26" s="4"/>
      <c r="G26" s="4"/>
    </row>
    <row r="27" spans="1:2" ht="25.5">
      <c r="A27" s="65" t="s">
        <v>31</v>
      </c>
      <c r="B27" s="62" t="s">
        <v>42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2021-09-09T13:27:02Z</cp:lastPrinted>
  <dcterms:created xsi:type="dcterms:W3CDTF">2006-04-18T17:38:46Z</dcterms:created>
  <dcterms:modified xsi:type="dcterms:W3CDTF">2021-09-22T19:37:42Z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