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Preços'!$A$11:$G$32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<sst xmlns="http://schemas.openxmlformats.org/spreadsheetml/2006/main" count="76" uniqueCount="61">
  <si>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</si>
  <si>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</si>
  <si>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</si>
  <si>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</si>
  <si>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</si>
  <si>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</si>
  <si>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</si>
  <si>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</si>
  <si>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</si>
  <si>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</si>
  <si>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</si>
  <si>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</si>
  <si>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</si>
  <si>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</si>
  <si>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</si>
  <si>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</si>
  <si>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</si>
  <si>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</si>
  <si>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</si>
  <si>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</si>
  <si>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</si>
  <si>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</si>
  <si>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</si>
  <si>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</si>
  <si>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</si>
  <si>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</si>
  <si>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</si>
  <si>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</si>
  <si>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</si>
  <si>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</si>
  <si>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</si>
  <si>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</si>
  <si>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</si>
  <si>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</si>
  <si>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</si>
  <si>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ÓLEO 10W40 - SEMI-SINTÉTICO MULTIVISCOSO P/ MOTOR A GASOLINA, ETANOL, FLEX - API SN - FRASCO DE 1 LITRO</t>
  </si>
  <si>
    <t>FRA</t>
  </si>
  <si>
    <t>ÓLEO 15W40 EXTRA TURBO - ÓLEO LUBRIFICANTE MINERAL MULTIVISCOSO P/ MOTOR A DIESEL DO TIPO SUPER HIGH PERFORMANCE (SHPDO), API CG-4/SJ, ACEA E2-98/ B2-98 GALÃO DE 20 LITROS</t>
  </si>
  <si>
    <t>GAL</t>
  </si>
  <si>
    <t>ÓLEO 25W50 ALTA RODAGEM- ÓLEO LUBRIFICANTE MINERAL MULTIVISCOSO P/ MOTOR A GASOLINA, ETANOL, FLEX E GNV - API SL- FRASCO 1 LITRO</t>
  </si>
  <si>
    <t>ÓLEO 5W40 - SINTÉTICO MULTIVISCOSO DE ELEVADO DESEMPENHO P/ MOTOR A DIESEL E TAMBÉM A GASOLINA, ETANOL E GNV - ACEA C2-12, API SN E PSA B71 2290- FRASCO DE 1 LITRO</t>
  </si>
  <si>
    <t>ÓLEO HIDRÁULICO ATF FRASCO DE 1 LITRO</t>
  </si>
  <si>
    <t>PNEU 175 x 70 x 13 - CERTIFICADO PELO INMETRO, PRODUTO NACIONAL, PRODUTO NOVO, NÃO RECONDICIONADO E/OU REMANUFATURADO, COM PADRÃO DE QUALIDADE PIRELLI, GOODYEAR, FIRESTONE, MICHELIN, DEVENDO POSSUIR SELO DE APROVAÇÃO DO INMETRO</t>
  </si>
  <si>
    <t>PNEU 185 C102R R14 - CERTIFICADO PELO INMETRO, PRODUTO NACIONAL, PRODUTO NOVO, NÃO RECONDICIONADO E/OU REMANUFATURADO, COM PADRÃO DE QUALIDADE PIRELLI, GOODYEAR, FIRESTONE, MICHELIN, DEVENDO POSSUIR SELO DE APROVAÇÃO DO INMETRO</t>
  </si>
  <si>
    <t>PNEU 185 x 70 x 14 - CERTIFICADO PELO INMETRO, PRODUTO NACIONAL, PRODUTO NOVO, NÃO RECONDICIONADO E/OU REMANUFATURADO, COM PADRÃO DE QUALIDADE PIRELLI, GOODYEAR, FIRESTONE, MICHELIN, DEVENDO POSSUIR SELO DE APROVAÇÃO DO INMETRO</t>
  </si>
  <si>
    <t>PNEU 195/65 R15 - CERTIFICADO PELO INMETRO, PRODUTO NACIONAL, PRODUTO NOVO, NÃO RECONDICIONADO E/OU REMANUFATURADO, COM PADRÃO DE QUALIDADE PIRELLI, GOODYEAR, FIRESTONE, MICHELIN, DEVENDO POSSUIR SELO DE APROVAÇÃO DO INMETRO</t>
  </si>
  <si>
    <t>PNEU 215/75 X 17.5 - FRISO CORRIDO (DIANTEIRO) - CERTIFICADO PELO INMETRO, PRODUTO NACIONAL, PRODUTO NOVO, NÃO RECONDICIONADO E/OU REMANUFATURADO, COM PADRÃO DE QUALIDADE PIRELLI, GOODYEAR, FIRESTONE, MICHELIN, DEVENDO POSSUIR SELO DE APROVAÇÃO DO INMETRO</t>
  </si>
  <si>
    <t>PNEU 215/75 X 17.5 - FRISO LAMEIRO (TRASEIRO) - CERTIFICADO PELO INMETRO, PRODUTO NACIONAL, PRODUTO NOVO, NÃO RECONDICIONADO E/OU REMANUFATURADO, COM PADRÃO DE QUALIDADE PIRELLI, GOODYEAR, FIRESTONE, MICHELIN, DEVENDO POSSUIR SELO DE APROVAÇÃO DO INMETRO</t>
  </si>
  <si>
    <t>PNEU 225 X 75 R16 - CERTIFICADO PELO INMETRO, PRODUTO NACIONAL, PRODUTO NOVO, NÃO RECONDICIONADO E/OU REMANUFATURADO, COM PADRÃO DE QUALIDADE PIRELLI, GOODYEAR, FIRESTONE, MICHELIN, DEVENDO POSSUIR SELO DE APROVAÇÃO DO INMETRO</t>
  </si>
  <si>
    <t>PNEU 275/80 R 22.5 - FRISO CORRIDO (DIANTEIRO) - CERTIFICADO PELO INMETRO, PRODUTO NACIONAL, PRODUTO NOVO, NÃO RECONDICIONADO E/OU REMANUFATURADO, COM PADRÃO DE QUALIDADE PIRELLI, GOODYEAR, FIRESTONE, MICHELIN, DEVENDO POSSUIR SELO DE APROVAÇÃO DO INMETRO</t>
  </si>
  <si>
    <t>PNEU 275/80 R 22.5 - FRISO LAMEIRO (TRASEIRO) - CERTIFICADO PELO INMETRO, PRODUTO NACIONAL, PRODUTO NOVO, NÃO RECONDICIONADO E/OU REMANUFATURADO, COM PADRÃO DE QUALIDADE PIRELLI, GOODYEAR, FIRESTONE, MICHELIN, DEVENDO POSSUIR SELO DE APROVAÇÃO DO INMETRO</t>
  </si>
  <si>
    <t>Gabinete Prefeito</t>
  </si>
  <si>
    <t>Sec. Educação</t>
  </si>
  <si>
    <t>PREGÃO PRESENCIAL Nº 099/2019</t>
  </si>
  <si>
    <t>PROCESSO ADMINISTRATIVO N° 1568/2019 de 30/04/2019</t>
  </si>
  <si>
    <t>EVENTUAL AQUISIÇÃO DE PNEUS E LUBRIFICANTES</t>
  </si>
  <si>
    <t>O objeto do presente termo de referência será recebido em remessas variadas pela Secretaria, sendo que a primeira remessa com prazo não superior a 15 (quinze) dias úteis após recebimento da nota de empenho. Logo após, deverá ser entregue conforme solicitação por um servidor responsável pelo setor.</t>
  </si>
  <si>
    <t>Os itens deverão ser entregues no Setor de Almoxarifado, Rua Carolino Ribeiro de Moura, no horário das 09:00 às  12:00 horas e de 14:00  às 17:00 horas. Sendo o frete, carga e descarga por conta do fornecedor até o local indicado.</t>
  </si>
  <si>
    <t>O pagamento do objeto de que trata o PREGÃO PRESENCIAL 099/2019, e consequente contrato serão efetuados pela Tesouraria da Prefeitura Municipal de Sumidouro.</t>
  </si>
  <si>
    <t>Prazo da Ata: A contar de sua assinatura por um período de 12 meses.</t>
  </si>
  <si>
    <t>Abertura das Propostas: 18/07/2019,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</si>
</sst>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933450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7145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43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099/2019  -  ABERTURA DAS PROPOSTAS: 18/07/2019, ÀS 10:00HS</v>
      </c>
      <c r="B3" s="66"/>
      <c r="C3" s="66"/>
      <c r="D3" s="66"/>
      <c r="E3" s="66"/>
      <c r="F3" s="66"/>
      <c r="G3" s="66"/>
    </row>
    <row r="4" spans="1:7" ht="157.5">
      <c r="A4" s="70" t="str">
        <f>Dados!B3</f>
        <v>EVENTUAL AQUISIÇÃO DE PNEUS E LUBRIFICANTES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1568/2019 de 30/04/2019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198853.96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2.5">
      <c r="A13" s="38">
        <v>1</v>
      </c>
      <c r="B13" s="36" t="s">
        <v>35</v>
      </c>
      <c r="C13" s="39" t="s">
        <v>36</v>
      </c>
      <c r="D13" s="59">
        <v>100</v>
      </c>
      <c r="E13" s="62">
        <v>25.08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45">
      <c r="A14" s="38">
        <v>2</v>
      </c>
      <c r="B14" s="36" t="s">
        <v>37</v>
      </c>
      <c r="C14" s="39" t="s">
        <v>38</v>
      </c>
      <c r="D14" s="59">
        <v>12</v>
      </c>
      <c r="E14" s="62">
        <v>305.85</v>
      </c>
      <c r="F14" s="57"/>
      <c r="G14" s="40">
        <f aca="true" t="shared" si="0" ref="G14:G26">IF(F14="","",IF(ISTEXT(F14),"NC",F14*D14))</f>
      </c>
      <c r="H14" s="50"/>
      <c r="K14" s="7"/>
      <c r="L14" s="43"/>
    </row>
    <row r="15" spans="1:12" s="8" customFormat="1" ht="33.75">
      <c r="A15" s="38">
        <v>3</v>
      </c>
      <c r="B15" s="36" t="s">
        <v>39</v>
      </c>
      <c r="C15" s="39" t="s">
        <v>36</v>
      </c>
      <c r="D15" s="59">
        <v>96</v>
      </c>
      <c r="E15" s="62">
        <v>22.3</v>
      </c>
      <c r="F15" s="57"/>
      <c r="G15" s="40">
        <f t="shared" si="0"/>
      </c>
      <c r="H15" s="50"/>
      <c r="K15" s="7"/>
      <c r="L15" s="43"/>
    </row>
    <row r="16" spans="1:12" s="8" customFormat="1" ht="45">
      <c r="A16" s="38">
        <v>4</v>
      </c>
      <c r="B16" s="36" t="s">
        <v>40</v>
      </c>
      <c r="C16" s="39" t="s">
        <v>36</v>
      </c>
      <c r="D16" s="59">
        <v>60</v>
      </c>
      <c r="E16" s="62">
        <v>28.94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41</v>
      </c>
      <c r="C17" s="39" t="s">
        <v>36</v>
      </c>
      <c r="D17" s="59">
        <v>36</v>
      </c>
      <c r="E17" s="62">
        <v>19.81</v>
      </c>
      <c r="F17" s="57"/>
      <c r="G17" s="40">
        <f t="shared" si="0"/>
      </c>
      <c r="H17" s="50"/>
      <c r="K17" s="7"/>
      <c r="L17" s="43"/>
    </row>
    <row r="18" spans="1:12" s="8" customFormat="1" ht="56.25">
      <c r="A18" s="38">
        <v>6</v>
      </c>
      <c r="B18" s="36" t="s">
        <v>42</v>
      </c>
      <c r="C18" s="39" t="s">
        <v>5</v>
      </c>
      <c r="D18" s="59">
        <v>32</v>
      </c>
      <c r="E18" s="62">
        <v>201.78</v>
      </c>
      <c r="F18" s="57"/>
      <c r="G18" s="40">
        <f t="shared" si="0"/>
      </c>
      <c r="H18" s="50"/>
      <c r="K18" s="7"/>
      <c r="L18" s="43"/>
    </row>
    <row r="19" spans="1:12" s="8" customFormat="1" ht="56.25">
      <c r="A19" s="38">
        <v>7</v>
      </c>
      <c r="B19" s="36" t="s">
        <v>43</v>
      </c>
      <c r="C19" s="39" t="s">
        <v>5</v>
      </c>
      <c r="D19" s="59">
        <v>64</v>
      </c>
      <c r="E19" s="62">
        <v>488.63</v>
      </c>
      <c r="F19" s="57"/>
      <c r="G19" s="40">
        <f t="shared" si="0"/>
      </c>
      <c r="H19" s="50"/>
      <c r="K19" s="7"/>
      <c r="L19" s="43"/>
    </row>
    <row r="20" spans="1:12" s="8" customFormat="1" ht="56.25">
      <c r="A20" s="38">
        <v>8</v>
      </c>
      <c r="B20" s="36" t="s">
        <v>44</v>
      </c>
      <c r="C20" s="39" t="s">
        <v>5</v>
      </c>
      <c r="D20" s="59">
        <v>8</v>
      </c>
      <c r="E20" s="62">
        <v>342.98</v>
      </c>
      <c r="F20" s="57"/>
      <c r="G20" s="40">
        <f t="shared" si="0"/>
      </c>
      <c r="H20" s="50"/>
      <c r="K20" s="7"/>
      <c r="L20" s="43"/>
    </row>
    <row r="21" spans="1:12" s="8" customFormat="1" ht="56.25">
      <c r="A21" s="38">
        <v>9</v>
      </c>
      <c r="B21" s="36" t="s">
        <v>45</v>
      </c>
      <c r="C21" s="39" t="s">
        <v>5</v>
      </c>
      <c r="D21" s="59">
        <v>28</v>
      </c>
      <c r="E21" s="62">
        <v>464.7</v>
      </c>
      <c r="F21" s="57"/>
      <c r="G21" s="40">
        <f t="shared" si="0"/>
      </c>
      <c r="H21" s="50"/>
      <c r="K21" s="7"/>
      <c r="L21" s="43"/>
    </row>
    <row r="22" spans="1:12" s="8" customFormat="1" ht="56.25">
      <c r="A22" s="38">
        <v>10</v>
      </c>
      <c r="B22" s="36" t="s">
        <v>46</v>
      </c>
      <c r="C22" s="39" t="s">
        <v>5</v>
      </c>
      <c r="D22" s="59">
        <v>20</v>
      </c>
      <c r="E22" s="62">
        <v>1066.37</v>
      </c>
      <c r="F22" s="57"/>
      <c r="G22" s="40">
        <f t="shared" si="0"/>
      </c>
      <c r="H22" s="50"/>
      <c r="K22" s="7"/>
      <c r="L22" s="43"/>
    </row>
    <row r="23" spans="1:12" s="8" customFormat="1" ht="56.25">
      <c r="A23" s="38">
        <v>11</v>
      </c>
      <c r="B23" s="36" t="s">
        <v>47</v>
      </c>
      <c r="C23" s="39" t="s">
        <v>5</v>
      </c>
      <c r="D23" s="59">
        <v>32</v>
      </c>
      <c r="E23" s="62">
        <v>1419.07</v>
      </c>
      <c r="F23" s="57"/>
      <c r="G23" s="40">
        <f t="shared" si="0"/>
      </c>
      <c r="H23" s="50"/>
      <c r="K23" s="7"/>
      <c r="L23" s="43"/>
    </row>
    <row r="24" spans="1:12" s="8" customFormat="1" ht="56.25">
      <c r="A24" s="38">
        <v>12</v>
      </c>
      <c r="B24" s="36" t="s">
        <v>48</v>
      </c>
      <c r="C24" s="39" t="s">
        <v>5</v>
      </c>
      <c r="D24" s="59">
        <v>8</v>
      </c>
      <c r="E24" s="62">
        <v>838.97</v>
      </c>
      <c r="F24" s="57"/>
      <c r="G24" s="40">
        <f t="shared" si="0"/>
      </c>
      <c r="H24" s="50"/>
      <c r="K24" s="7"/>
      <c r="L24" s="43"/>
    </row>
    <row r="25" spans="1:12" s="8" customFormat="1" ht="56.25">
      <c r="A25" s="38">
        <v>13</v>
      </c>
      <c r="B25" s="36" t="s">
        <v>49</v>
      </c>
      <c r="C25" s="39" t="s">
        <v>5</v>
      </c>
      <c r="D25" s="59">
        <v>12</v>
      </c>
      <c r="E25" s="62">
        <v>1516.6</v>
      </c>
      <c r="F25" s="57"/>
      <c r="G25" s="40">
        <f t="shared" si="0"/>
      </c>
      <c r="H25" s="50"/>
      <c r="K25" s="7"/>
      <c r="L25" s="43"/>
    </row>
    <row r="26" spans="1:12" s="8" customFormat="1" ht="56.25">
      <c r="A26" s="38">
        <v>14</v>
      </c>
      <c r="B26" s="36" t="s">
        <v>50</v>
      </c>
      <c r="C26" s="39" t="s">
        <v>5</v>
      </c>
      <c r="D26" s="59">
        <v>24</v>
      </c>
      <c r="E26" s="62">
        <v>1789.67</v>
      </c>
      <c r="F26" s="57"/>
      <c r="G26" s="40">
        <f t="shared" si="0"/>
      </c>
      <c r="H26" s="50"/>
      <c r="K26" s="7"/>
      <c r="L26" s="43"/>
    </row>
    <row r="27" spans="1:12" s="31" customFormat="1" ht="9">
      <c r="A27" s="42"/>
      <c r="E27" s="56"/>
      <c r="F27" s="71" t="s">
        <v>27</v>
      </c>
      <c r="G27" s="72"/>
      <c r="H27" s="51"/>
      <c r="L27" s="45"/>
    </row>
    <row r="28" spans="6:8" ht="14.25" customHeight="1">
      <c r="F28" s="73">
        <f>IF(SUM(G13:G26)=0,"",SUM(G13:G26))</f>
      </c>
      <c r="G28" s="74"/>
      <c r="H28" s="52"/>
    </row>
    <row r="29" spans="1:12" s="46" customFormat="1" ht="27.75" customHeight="1">
      <c r="A29" s="67" t="str">
        <f>" - "&amp;Dados!B21</f>
        <v> - O objeto do presente termo de referência será recebido em remessas variadas pela Secretaria, sendo que a primeira remessa com prazo não superior a 15 (quinze) dias úteis após recebimento da nota de empenho. Logo após, deverá ser entregue conforme solicitação por um servidor responsável pelo setor.</v>
      </c>
      <c r="B29" s="67"/>
      <c r="C29" s="67"/>
      <c r="D29" s="67"/>
      <c r="E29" s="67"/>
      <c r="F29" s="67"/>
      <c r="G29" s="67"/>
      <c r="H29" s="53"/>
      <c r="L29" s="47"/>
    </row>
    <row r="30" spans="1:12" s="46" customFormat="1" ht="22.5" customHeight="1">
      <c r="A30" s="67" t="str">
        <f>" - "&amp;Dados!B22</f>
        <v> - Os itens deverão ser entregues no Setor de Almoxarifado, Rua Carolino Ribeiro de Moura, no horário das 09:00 às  12:00 horas e de 14:00  às 17:00 horas. Sendo o frete, carga e descarga por conta do fornecedor até o local indicado.</v>
      </c>
      <c r="B30" s="67"/>
      <c r="C30" s="67"/>
      <c r="D30" s="67"/>
      <c r="E30" s="67"/>
      <c r="F30" s="67"/>
      <c r="G30" s="67"/>
      <c r="H30" s="53"/>
      <c r="L30" s="47"/>
    </row>
    <row r="31" spans="1:12" s="46" customFormat="1" ht="19.5" customHeight="1">
      <c r="A31" s="67" t="str">
        <f>" - "&amp;Dados!B23</f>
        <v> - O pagamento do objeto de que trata o PREGÃO PRESENCIAL 099/2019, e consequente contrato serão efetuados pela Tesouraria da Prefeitura Municipal de Sumidouro.</v>
      </c>
      <c r="B31" s="67"/>
      <c r="C31" s="67"/>
      <c r="D31" s="67"/>
      <c r="E31" s="67"/>
      <c r="F31" s="67"/>
      <c r="G31" s="67"/>
      <c r="H31" s="53"/>
      <c r="L31" s="47"/>
    </row>
    <row r="32" spans="1:12" s="31" customFormat="1" ht="9">
      <c r="A32" s="67" t="str">
        <f>" - "&amp;Dados!B24</f>
        <v> - Proposta válida por 60 (sessenta) dias</v>
      </c>
      <c r="B32" s="67"/>
      <c r="C32" s="67"/>
      <c r="D32" s="67"/>
      <c r="E32" s="67"/>
      <c r="F32" s="67"/>
      <c r="G32" s="67"/>
      <c r="H32" s="51"/>
      <c r="L32" s="45"/>
    </row>
    <row r="33" ht="12.75">
      <c r="H33" s="54"/>
    </row>
    <row r="34" ht="12.75">
      <c r="H34" s="54"/>
    </row>
    <row r="35" ht="12.75">
      <c r="H35" s="54"/>
    </row>
    <row r="36" ht="12.75">
      <c r="H36" s="54"/>
    </row>
    <row r="37" ht="12.75">
      <c r="H37" s="54"/>
    </row>
    <row r="38" ht="12.75">
      <c r="H38" s="54"/>
    </row>
    <row r="39" spans="2:7" ht="12.75" customHeight="1">
      <c r="B39" s="1"/>
      <c r="D39" s="1"/>
      <c r="G39" s="1"/>
    </row>
    <row r="40" spans="2:7" ht="12.75">
      <c r="B40" s="1"/>
      <c r="D40" s="1"/>
      <c r="G40" s="1"/>
    </row>
    <row r="41" spans="2:7" ht="12.75">
      <c r="B41" s="1"/>
      <c r="D41" s="1"/>
      <c r="G41" s="1"/>
    </row>
    <row r="42" spans="2:7" ht="12.75">
      <c r="B42" s="1"/>
      <c r="D42" s="1"/>
      <c r="G42" s="1"/>
    </row>
    <row r="43" spans="2:7" ht="12.75">
      <c r="B43" s="1"/>
      <c r="D43" s="1"/>
      <c r="G43" s="1"/>
    </row>
  </sheetData>
  <sheetProtection/>
  <autoFilter ref="A11:G32"/>
  <mergeCells count="15">
    <mergeCell ref="A32:G32"/>
    <mergeCell ref="B9:G9"/>
    <mergeCell ref="A3:G3"/>
    <mergeCell ref="A4:G4"/>
    <mergeCell ref="A5:G5"/>
    <mergeCell ref="F27:G27"/>
    <mergeCell ref="F28:G28"/>
    <mergeCell ref="D10:G10"/>
    <mergeCell ref="C6:D6"/>
    <mergeCell ref="E6:F6"/>
    <mergeCell ref="A2:G2"/>
    <mergeCell ref="A29:G29"/>
    <mergeCell ref="A30:G30"/>
    <mergeCell ref="A31:G31"/>
    <mergeCell ref="B8:G8"/>
  </mergeCells>
  <conditionalFormatting sqref="F27">
    <cfRule type="expression" priority="1" dxfId="12" stopIfTrue="1">
      <formula>IF($J27="Empate",IF(H27=1,TRUE(),FALSE()),FALSE())</formula>
    </cfRule>
    <cfRule type="expression" priority="2" dxfId="13" stopIfTrue="1">
      <formula>IF(H27="&gt;",FALSE(),IF(H27&gt;0,TRUE(),FALSE()))</formula>
    </cfRule>
    <cfRule type="expression" priority="3" dxfId="0" stopIfTrue="1">
      <formula>IF(H27="&gt;",TRUE(),FALSE())</formula>
    </cfRule>
  </conditionalFormatting>
  <conditionalFormatting sqref="F28">
    <cfRule type="expression" priority="4" dxfId="9" stopIfTrue="1">
      <formula>IF($J27="OK",IF(H27=1,TRUE(),FALSE()),FALSE())</formula>
    </cfRule>
    <cfRule type="expression" priority="5" dxfId="14" stopIfTrue="1">
      <formula>IF($J27="Empate",IF(H27=1,TRUE(),FALSE()),FALSE())</formula>
    </cfRule>
    <cfRule type="expression" priority="6" dxfId="7" stopIfTrue="1">
      <formula>IF($J27="Empate",IF(H27=2,TRUE(),FALSE()),FALSE())</formula>
    </cfRule>
  </conditionalFormatting>
  <conditionalFormatting sqref="F13:F26">
    <cfRule type="cellIs" priority="11" dxfId="6" operator="equal" stopIfTrue="1">
      <formula>""</formula>
    </cfRule>
  </conditionalFormatting>
  <conditionalFormatting sqref="D13:D26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6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6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28.421875" style="0" customWidth="1"/>
    <col min="4" max="6" width="26.421875" style="0" customWidth="1"/>
    <col min="7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53</v>
      </c>
      <c r="E1" s="4"/>
      <c r="F1" s="4"/>
      <c r="G1" s="4"/>
    </row>
    <row r="2" spans="1:7" ht="12.75">
      <c r="A2" s="18" t="s">
        <v>10</v>
      </c>
      <c r="B2" t="s">
        <v>54</v>
      </c>
      <c r="E2" s="4"/>
      <c r="F2" s="4"/>
      <c r="G2" s="4"/>
    </row>
    <row r="3" spans="1:7" ht="12.75">
      <c r="A3" s="18" t="s">
        <v>11</v>
      </c>
      <c r="B3" s="5" t="s">
        <v>55</v>
      </c>
      <c r="C3" s="5"/>
      <c r="E3" s="4"/>
      <c r="F3" s="4"/>
      <c r="G3" s="4"/>
    </row>
    <row r="4" spans="1:7" ht="12.75">
      <c r="A4" s="18" t="s">
        <v>12</v>
      </c>
      <c r="B4" s="11" t="s">
        <v>60</v>
      </c>
      <c r="C4" s="5"/>
      <c r="E4" s="64"/>
      <c r="F4" s="4"/>
      <c r="G4" s="4"/>
    </row>
    <row r="5" spans="1:7" ht="12.75">
      <c r="A5" s="18" t="s">
        <v>13</v>
      </c>
      <c r="B5" s="11" t="s">
        <v>33</v>
      </c>
      <c r="C5" s="5"/>
      <c r="E5" s="64"/>
      <c r="F5" s="4"/>
      <c r="G5" s="4"/>
    </row>
    <row r="6" spans="1:7" ht="12.75">
      <c r="A6" s="18" t="s">
        <v>31</v>
      </c>
      <c r="B6" s="14" t="s">
        <v>34</v>
      </c>
      <c r="C6" s="5"/>
      <c r="E6" s="64"/>
      <c r="F6" s="4"/>
      <c r="G6" s="4"/>
    </row>
    <row r="7" spans="1:7" ht="12.75">
      <c r="A7" s="18" t="s">
        <v>14</v>
      </c>
      <c r="B7" s="5" t="s">
        <v>30</v>
      </c>
      <c r="C7" s="5"/>
      <c r="E7" s="64"/>
      <c r="F7" s="4"/>
      <c r="G7" s="4"/>
    </row>
    <row r="8" spans="1:7" ht="12.75">
      <c r="A8" s="27" t="s">
        <v>23</v>
      </c>
      <c r="B8" s="58">
        <v>198853.96</v>
      </c>
      <c r="C8" s="5"/>
      <c r="E8" s="6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52</v>
      </c>
      <c r="C15" s="26" t="s">
        <v>51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4"/>
      <c r="F18" s="26"/>
      <c r="G18" s="26"/>
    </row>
    <row r="19" spans="4:7" ht="12.75">
      <c r="D19" s="64"/>
      <c r="E19" s="64"/>
      <c r="F19" s="64"/>
      <c r="G19" s="64"/>
    </row>
    <row r="20" spans="4:7" ht="12.75">
      <c r="D20" s="64"/>
      <c r="E20" s="64"/>
      <c r="F20" s="64"/>
      <c r="G20" s="64"/>
    </row>
    <row r="21" spans="1:7" ht="76.5">
      <c r="A21" s="22" t="s">
        <v>15</v>
      </c>
      <c r="B21" s="23" t="s">
        <v>56</v>
      </c>
      <c r="E21" s="64"/>
      <c r="F21" s="64"/>
      <c r="G21" s="64"/>
    </row>
    <row r="22" spans="1:7" ht="63.75">
      <c r="A22" s="22" t="s">
        <v>16</v>
      </c>
      <c r="B22" s="23" t="s">
        <v>57</v>
      </c>
      <c r="E22" s="64"/>
      <c r="F22" s="64"/>
      <c r="G22" s="64"/>
    </row>
    <row r="23" spans="1:7" ht="51">
      <c r="A23" s="22" t="s">
        <v>17</v>
      </c>
      <c r="B23" s="23" t="s">
        <v>58</v>
      </c>
      <c r="C23" s="10"/>
      <c r="E23" s="4"/>
      <c r="F23" s="64"/>
      <c r="G23" s="64"/>
    </row>
    <row r="24" spans="1:7" ht="25.5">
      <c r="A24" s="22" t="s">
        <v>18</v>
      </c>
      <c r="B24" s="23" t="s">
        <v>28</v>
      </c>
      <c r="E24" s="4"/>
      <c r="F24" s="64"/>
      <c r="G24" s="4"/>
    </row>
    <row r="25" spans="1:2" ht="25.5">
      <c r="A25" s="22" t="s">
        <v>32</v>
      </c>
      <c r="B25" s="65" t="s">
        <v>59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2019-06-25T16:42:07Z</cp:lastPrinted>
  <dcterms:created xsi:type="dcterms:W3CDTF">2006-04-18T17:38:46Z</dcterms:created>
  <dcterms:modified xsi:type="dcterms:W3CDTF">2019-06-25T16:42:13Z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