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Preços'!$A$11:$G$23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<sst xmlns="http://schemas.openxmlformats.org/spreadsheetml/2006/main" count="58" uniqueCount="50">
  <si>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</si>
  <si>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</si>
  <si>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</si>
  <si>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</si>
  <si>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</si>
  <si>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</si>
  <si>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</si>
  <si>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</si>
  <si>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</si>
  <si>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</si>
  <si>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</si>
  <si>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</si>
  <si>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</si>
  <si>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</si>
  <si>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</si>
  <si>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</si>
  <si>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</si>
  <si>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</si>
  <si>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</si>
  <si>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</si>
  <si>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</si>
  <si>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</si>
  <si>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</si>
  <si>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</si>
  <si>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</si>
  <si>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</si>
  <si>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</si>
  <si>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</si>
  <si>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</si>
  <si>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</si>
  <si>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</si>
  <si>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ITEM</t>
  </si>
  <si>
    <t>Homologação: __/__/2019</t>
  </si>
  <si>
    <t>Previsão Publicação: __/__/2019</t>
  </si>
  <si>
    <t>MENOR PREÇO GLOBAL</t>
  </si>
  <si>
    <t>Sec. Educação</t>
  </si>
  <si>
    <t>Nº 1701.1236100231.028 44.90.51.00-00 - SMEC</t>
  </si>
  <si>
    <t>CONTRATAÇÃO DE SERVIÇOS DE CONFECÇÃO DE GRADES</t>
  </si>
  <si>
    <t>O objeto do presente termo de referência será recebido em remessa única pela Secretaria com prazo não superior a 25 (vinte e cinco) dias úteis após recebimento da nota de empenho e assinatura de pertinente contrato.</t>
  </si>
  <si>
    <t>Prazo do Contrato: A contar de sua assinatura com vigência até 31/12/2019.</t>
  </si>
  <si>
    <t xml:space="preserve">CONFECÇÃO DE 01 GRADE PARA JANELA DO TIPO VARÃO DE FERRO, PINTADA COM ZARCÃO E DUAS DE MÃOS DE ESMALTE SINTÉTICO NA COR BRANCA. CONFECCIONADA EM VARÃO DE 3/8 COM BARRA DE ¾ X 3/16 E CANTONEIRA DE ¾. (MEDIDAS 2,87 X 1,60) </t>
  </si>
  <si>
    <t xml:space="preserve">CONFECÇÃO DE 01 GRADE PARA JANELA DO TIPO VARÃO DE FERRO, PINTADA COM ZARCÃO E DUAS DE MÃOS DE ESMALTE SINTÉTICO NA COR BRANCA. CONFECCIONADA EM VARÃO DE 3/8 COM BARRA DE ¾ X 3/16 E CANTONEIRA DE ¾. (MEDIDAS 2,99 X 1,60) </t>
  </si>
  <si>
    <t xml:space="preserve">CONFECÇÃO DE 01 GRADE PARA JANELA DO TIPO VARÃO DE FERRO, PINTADA COM ZARCÃO E DUAS DE MÃOS DE ESMALTE SINTÉTICO NA COR BRANCA. CONFECCIONADA EM VARÃO DE 3/8 COM BARRA DE ¾ X 3/16 E CANTONEIRA DE ¾. (MEDIDAS 3,22 X 1,60) </t>
  </si>
  <si>
    <t xml:space="preserve">CONFECÇÃO DE 01 GRADE PARA JANELA DO TIPO VARÃO DE FERRO, PINTADA COM ZARCÃO E DUAS DE MÃOS DE ESMALTE SINTÉTICO NA COR BRANCA. CONFECCIONADA EM VARÃO DE 3/8 COM BARRA DE ¾ X 3/16 E CANTONEIRA DE ¾. (MEDIDAS 3,70X 1,60) </t>
  </si>
  <si>
    <t xml:space="preserve">CONFECÇÃO DE 01 GRADE PARA JANELA DO TIPO VARÃO DE FERRO, PINTADA COM ZARCÃO E DUAS DE MÃOS DE ESMALTE SINTÉTICO NA COR BRANCA. CONFECCIONADA EM VARÃO DE 3/8 COM BARRA DE ¾ X 3/16 E CANTONEIRA DE ¾. (MEDIDAS 3,25X 1,60) </t>
  </si>
  <si>
    <t>PREGÃO PRESENCIAL Nº 100/2019</t>
  </si>
  <si>
    <t>PROCESSO ADMINISTRATIVO N° 0786/2019 de 26/02/2019</t>
  </si>
  <si>
    <t>A firma vencedora deverá realizar a confecção dos itens e instalação na E.M. E.E.M. Mons. Ivo S. Donin, de acordo com as especificações descritas.</t>
  </si>
  <si>
    <t>O pagamento do objeto de que trata o PREGÃO PRESENCIAL 100/2019, e consequente contrato serão efetuados pela Tesouraria da Prefeitura Municipal de Sumidouro.</t>
  </si>
  <si>
    <t>Abertura das Propostas: 12/08/2019, às 10:00hs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</si>
</sst>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533400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31445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5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2" t="s">
        <v>18</v>
      </c>
      <c r="B2" s="72"/>
      <c r="C2" s="72"/>
      <c r="D2" s="72"/>
      <c r="E2" s="72"/>
      <c r="F2" s="72"/>
      <c r="G2" s="72"/>
    </row>
    <row r="3" spans="1:7" ht="12.75">
      <c r="A3" s="72" t="str">
        <f>UPPER(Dados!B1&amp;"  -  "&amp;Dados!B4)</f>
        <v>PREGÃO PRESENCIAL Nº 100/2019  -  ABERTURA DAS PROPOSTAS: 12/08/2019, ÀS 10:00HS</v>
      </c>
      <c r="B3" s="72"/>
      <c r="C3" s="72"/>
      <c r="D3" s="72"/>
      <c r="E3" s="72"/>
      <c r="F3" s="72"/>
      <c r="G3" s="72"/>
    </row>
    <row r="4" spans="1:7" ht="90">
      <c r="A4" s="73" t="str">
        <f>Dados!B3</f>
        <v>CONTRATAÇÃO DE SERVIÇOS DE CONFECÇÃO DE GRADES</v>
      </c>
      <c r="B4" s="73"/>
      <c r="C4" s="73"/>
      <c r="D4" s="73"/>
      <c r="E4" s="73"/>
      <c r="F4" s="73"/>
      <c r="G4" s="73"/>
    </row>
    <row r="5" spans="1:7" ht="12.75">
      <c r="A5" s="72" t="str">
        <f>Dados!B2</f>
        <v>PROCESSO ADMINISTRATIVO N° 0786/2019 de 26/02/2019</v>
      </c>
      <c r="B5" s="72"/>
      <c r="C5" s="72"/>
      <c r="D5" s="72"/>
      <c r="E5" s="72"/>
      <c r="F5" s="72"/>
      <c r="G5" s="72"/>
    </row>
    <row r="6" spans="1:7" ht="12.75">
      <c r="A6" s="63" t="str">
        <f>Dados!B7</f>
        <v>MENOR PREÇO GLOBAL</v>
      </c>
      <c r="B6" s="63"/>
      <c r="C6" s="80" t="s">
        <v>28</v>
      </c>
      <c r="D6" s="80"/>
      <c r="E6" s="81">
        <f>Dados!B8</f>
        <v>5761.45</v>
      </c>
      <c r="F6" s="81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2"/>
      <c r="C8" s="82"/>
      <c r="D8" s="82"/>
      <c r="E8" s="82"/>
      <c r="F8" s="82"/>
      <c r="G8" s="82"/>
      <c r="H8" s="50"/>
      <c r="L8" s="43"/>
    </row>
    <row r="9" spans="1:13" s="8" customFormat="1" ht="12" customHeight="1">
      <c r="A9" s="17" t="s">
        <v>1</v>
      </c>
      <c r="B9" s="71"/>
      <c r="C9" s="71"/>
      <c r="D9" s="71"/>
      <c r="E9" s="71"/>
      <c r="F9" s="71"/>
      <c r="G9" s="71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78"/>
      <c r="E10" s="79"/>
      <c r="F10" s="79"/>
      <c r="G10" s="79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31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56.25">
      <c r="A13" s="38">
        <v>1</v>
      </c>
      <c r="B13" s="36" t="s">
        <v>40</v>
      </c>
      <c r="C13" s="39" t="s">
        <v>4</v>
      </c>
      <c r="D13" s="59">
        <v>1</v>
      </c>
      <c r="E13" s="62">
        <v>1037.6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56.25">
      <c r="A14" s="38">
        <v>2</v>
      </c>
      <c r="B14" s="36" t="s">
        <v>41</v>
      </c>
      <c r="C14" s="39" t="s">
        <v>4</v>
      </c>
      <c r="D14" s="59">
        <v>1</v>
      </c>
      <c r="E14" s="62">
        <v>1073.6</v>
      </c>
      <c r="F14" s="57"/>
      <c r="G14" s="40">
        <f>IF(F14="","",IF(ISTEXT(F14),"NC",F14*D14))</f>
      </c>
      <c r="H14" s="50"/>
      <c r="K14" s="7"/>
      <c r="L14" s="43"/>
    </row>
    <row r="15" spans="1:12" s="8" customFormat="1" ht="56.25">
      <c r="A15" s="38">
        <v>3</v>
      </c>
      <c r="B15" s="36" t="s">
        <v>42</v>
      </c>
      <c r="C15" s="39" t="s">
        <v>4</v>
      </c>
      <c r="D15" s="59">
        <v>1</v>
      </c>
      <c r="E15" s="62">
        <v>1163.07</v>
      </c>
      <c r="F15" s="57"/>
      <c r="G15" s="40">
        <f>IF(F15="","",IF(ISTEXT(F15),"NC",F15*D15))</f>
      </c>
      <c r="H15" s="50"/>
      <c r="K15" s="7"/>
      <c r="L15" s="43"/>
    </row>
    <row r="16" spans="1:12" s="8" customFormat="1" ht="56.25">
      <c r="A16" s="38">
        <v>4</v>
      </c>
      <c r="B16" s="36" t="s">
        <v>43</v>
      </c>
      <c r="C16" s="39" t="s">
        <v>4</v>
      </c>
      <c r="D16" s="59">
        <v>1</v>
      </c>
      <c r="E16" s="62">
        <v>1324.11</v>
      </c>
      <c r="F16" s="57"/>
      <c r="G16" s="40">
        <f>IF(F16="","",IF(ISTEXT(F16),"NC",F16*D16))</f>
      </c>
      <c r="H16" s="50"/>
      <c r="K16" s="7"/>
      <c r="L16" s="43"/>
    </row>
    <row r="17" spans="1:12" s="8" customFormat="1" ht="56.25">
      <c r="A17" s="38">
        <v>5</v>
      </c>
      <c r="B17" s="36" t="s">
        <v>44</v>
      </c>
      <c r="C17" s="39" t="s">
        <v>4</v>
      </c>
      <c r="D17" s="59">
        <v>1</v>
      </c>
      <c r="E17" s="62">
        <v>1163.07</v>
      </c>
      <c r="F17" s="57"/>
      <c r="G17" s="40">
        <f>IF(F17="","",IF(ISTEXT(F17),"NC",F17*D17))</f>
      </c>
      <c r="H17" s="50"/>
      <c r="K17" s="7"/>
      <c r="L17" s="43"/>
    </row>
    <row r="18" spans="1:12" s="31" customFormat="1" ht="9">
      <c r="A18" s="42"/>
      <c r="E18" s="56"/>
      <c r="F18" s="74" t="s">
        <v>26</v>
      </c>
      <c r="G18" s="75"/>
      <c r="H18" s="51"/>
      <c r="L18" s="45"/>
    </row>
    <row r="19" spans="6:8" ht="14.25" customHeight="1">
      <c r="F19" s="76">
        <f>IF(SUM(G13:G17)=0,"",SUM(G13:G17))</f>
      </c>
      <c r="G19" s="77"/>
      <c r="H19" s="52"/>
    </row>
    <row r="20" spans="1:12" s="46" customFormat="1" ht="19.5" customHeight="1">
      <c r="A20" s="70" t="str">
        <f>" - "&amp;Dados!B21</f>
        <v> - O objeto do presente termo de referência será recebido em remessa única pela Secretaria com prazo não superior a 25 (vinte e cinco) dias úteis após recebimento da nota de empenho e assinatura de pertinente contrato.</v>
      </c>
      <c r="B20" s="70"/>
      <c r="C20" s="70"/>
      <c r="D20" s="70"/>
      <c r="E20" s="70"/>
      <c r="F20" s="70"/>
      <c r="G20" s="70"/>
      <c r="H20" s="53"/>
      <c r="L20" s="47"/>
    </row>
    <row r="21" spans="1:12" s="46" customFormat="1" ht="9">
      <c r="A21" s="70" t="str">
        <f>" - "&amp;Dados!B22</f>
        <v> - A firma vencedora deverá realizar a confecção dos itens e instalação na E.M. E.E.M. Mons. Ivo S. Donin, de acordo com as especificações descritas.</v>
      </c>
      <c r="B21" s="70"/>
      <c r="C21" s="70"/>
      <c r="D21" s="70"/>
      <c r="E21" s="70"/>
      <c r="F21" s="70"/>
      <c r="G21" s="70"/>
      <c r="H21" s="53"/>
      <c r="L21" s="47"/>
    </row>
    <row r="22" spans="1:12" s="46" customFormat="1" ht="9">
      <c r="A22" s="70" t="str">
        <f>" - "&amp;Dados!B23</f>
        <v> - O pagamento do objeto de que trata o PREGÃO PRESENCIAL 100/2019, e consequente contrato serão efetuados pela Tesouraria da Prefeitura Municipal de Sumidouro.</v>
      </c>
      <c r="B22" s="70"/>
      <c r="C22" s="70"/>
      <c r="D22" s="70"/>
      <c r="E22" s="70"/>
      <c r="F22" s="70"/>
      <c r="G22" s="70"/>
      <c r="H22" s="53"/>
      <c r="L22" s="47"/>
    </row>
    <row r="23" spans="1:12" s="31" customFormat="1" ht="9">
      <c r="A23" s="70" t="str">
        <f>" - "&amp;Dados!B24</f>
        <v> - Proposta válida por 60 (sessenta) dias</v>
      </c>
      <c r="B23" s="70"/>
      <c r="C23" s="70"/>
      <c r="D23" s="70"/>
      <c r="E23" s="70"/>
      <c r="F23" s="70"/>
      <c r="G23" s="70"/>
      <c r="H23" s="51"/>
      <c r="L23" s="45"/>
    </row>
    <row r="24" ht="12.75">
      <c r="H24" s="54"/>
    </row>
    <row r="25" ht="12.75">
      <c r="H25" s="54"/>
    </row>
  </sheetData>
  <sheetProtection/>
  <autoFilter ref="A11:G23"/>
  <mergeCells count="15">
    <mergeCell ref="A2:G2"/>
    <mergeCell ref="A20:G20"/>
    <mergeCell ref="A21:G21"/>
    <mergeCell ref="A22:G22"/>
    <mergeCell ref="B8:G8"/>
    <mergeCell ref="A23:G23"/>
    <mergeCell ref="B9:G9"/>
    <mergeCell ref="A3:G3"/>
    <mergeCell ref="A4:G4"/>
    <mergeCell ref="A5:G5"/>
    <mergeCell ref="F18:G18"/>
    <mergeCell ref="F19:G19"/>
    <mergeCell ref="D10:G10"/>
    <mergeCell ref="C6:D6"/>
    <mergeCell ref="E6:F6"/>
  </mergeCells>
  <conditionalFormatting sqref="F18">
    <cfRule type="expression" priority="1" dxfId="12" stopIfTrue="1">
      <formula>IF($J18="Empate",IF(H18=1,TRUE(),FALSE()),FALSE())</formula>
    </cfRule>
    <cfRule type="expression" priority="2" dxfId="13" stopIfTrue="1">
      <formula>IF(H18="&gt;",FALSE(),IF(H18&gt;0,TRUE(),FALSE()))</formula>
    </cfRule>
    <cfRule type="expression" priority="3" dxfId="0" stopIfTrue="1">
      <formula>IF(H18="&gt;",TRUE(),FALSE())</formula>
    </cfRule>
  </conditionalFormatting>
  <conditionalFormatting sqref="F19">
    <cfRule type="expression" priority="4" dxfId="9" stopIfTrue="1">
      <formula>IF($J18="OK",IF(H18=1,TRUE(),FALSE()),FALSE())</formula>
    </cfRule>
    <cfRule type="expression" priority="5" dxfId="14" stopIfTrue="1">
      <formula>IF($J18="Empate",IF(H18=1,TRUE(),FALSE()),FALSE())</formula>
    </cfRule>
    <cfRule type="expression" priority="6" dxfId="7" stopIfTrue="1">
      <formula>IF($J18="Empate",IF(H18=2,TRUE(),FALSE()),FALSE())</formula>
    </cfRule>
  </conditionalFormatting>
  <conditionalFormatting sqref="D13:D17">
    <cfRule type="expression" priority="12" dxfId="5" stopIfTrue="1">
      <formula>$A13</formula>
    </cfRule>
  </conditionalFormatting>
  <conditionalFormatting sqref="G13:G17">
    <cfRule type="expression" priority="25" dxfId="0" stopIfTrue="1">
      <formula>IF(ISTEXT(F13),FALSE(),IF(F13&gt;E13,TRUE(),FALSE()))</formula>
    </cfRule>
  </conditionalFormatting>
  <conditionalFormatting sqref="F13:F17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7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45</v>
      </c>
      <c r="E1" s="4"/>
      <c r="F1" s="4"/>
      <c r="G1" s="4"/>
    </row>
    <row r="2" spans="1:7" ht="12.75">
      <c r="A2" s="18" t="s">
        <v>9</v>
      </c>
      <c r="B2" t="s">
        <v>46</v>
      </c>
      <c r="E2" s="4"/>
      <c r="F2" s="4"/>
      <c r="G2" s="4"/>
    </row>
    <row r="3" spans="1:7" ht="12.75">
      <c r="A3" s="18" t="s">
        <v>10</v>
      </c>
      <c r="B3" s="5" t="s">
        <v>37</v>
      </c>
      <c r="C3" s="5"/>
      <c r="E3" s="4"/>
      <c r="F3" s="4"/>
      <c r="G3" s="4"/>
    </row>
    <row r="4" spans="1:7" ht="12.75">
      <c r="A4" s="18" t="s">
        <v>11</v>
      </c>
      <c r="B4" s="11" t="s">
        <v>49</v>
      </c>
      <c r="C4" s="5"/>
      <c r="E4" s="4"/>
      <c r="F4" s="4"/>
      <c r="G4" s="4"/>
    </row>
    <row r="5" spans="1:7" ht="12.75">
      <c r="A5" s="18" t="s">
        <v>12</v>
      </c>
      <c r="B5" s="11" t="s">
        <v>32</v>
      </c>
      <c r="C5" s="5"/>
      <c r="E5" s="4"/>
      <c r="F5" s="4"/>
      <c r="G5" s="4"/>
    </row>
    <row r="6" spans="1:7" ht="12.75">
      <c r="A6" s="18" t="s">
        <v>29</v>
      </c>
      <c r="B6" s="14" t="s">
        <v>33</v>
      </c>
      <c r="C6" s="5"/>
      <c r="E6" s="4"/>
      <c r="F6" s="4"/>
      <c r="G6" s="4"/>
    </row>
    <row r="7" spans="1:7" ht="12.75">
      <c r="A7" s="18" t="s">
        <v>13</v>
      </c>
      <c r="B7" s="5" t="s">
        <v>34</v>
      </c>
      <c r="C7" s="5"/>
      <c r="E7" s="4"/>
      <c r="F7" s="4"/>
      <c r="G7" s="4"/>
    </row>
    <row r="8" spans="1:7" ht="12.75">
      <c r="A8" s="27" t="s">
        <v>22</v>
      </c>
      <c r="B8" s="58">
        <v>5761.45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6" t="s">
        <v>36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51">
      <c r="A21" s="22" t="s">
        <v>14</v>
      </c>
      <c r="B21" s="23" t="s">
        <v>38</v>
      </c>
      <c r="E21" s="4"/>
      <c r="F21" s="4"/>
      <c r="G21" s="64"/>
    </row>
    <row r="22" spans="1:7" ht="38.25">
      <c r="A22" s="22" t="s">
        <v>15</v>
      </c>
      <c r="B22" s="23" t="s">
        <v>47</v>
      </c>
      <c r="E22" s="4"/>
      <c r="F22" s="4"/>
      <c r="G22" s="64"/>
    </row>
    <row r="23" spans="1:7" ht="51">
      <c r="A23" s="22" t="s">
        <v>16</v>
      </c>
      <c r="B23" s="23" t="s">
        <v>48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39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2019-06-17T17:01:03Z</cp:lastPrinted>
  <dcterms:created xsi:type="dcterms:W3CDTF">2006-04-18T17:38:46Z</dcterms:created>
  <dcterms:modified xsi:type="dcterms:W3CDTF">2019-07-26T19:09:08Z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