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20" yWindow="120" windowWidth="12120" windowHeight="8835" activeTab="0"/>
  </bookViews>
  <sheets>
    <sheet name="Quadro de Preços" sheetId="1" r:id="rId1"/>
    <sheet name="Dados" sheetId="2" r:id="rId2"/>
  </sheets>
  <definedNames>
    <definedName name="_xlnm._FilterDatabase" localSheetId="0" hidden="1">'Quadro de Preços'!$A$11:$G$57</definedName>
    <definedName name="_GoBack" localSheetId="1">'Dados'!$B$21</definedName>
    <definedName name="_xlfn.BAHTTEXT" hidden="1">#NAME?</definedName>
    <definedName name="_xlnm.Print_Titles" localSheetId="0">'Quadro de Preços'!$1:$12</definedName>
  </definedNames>
  <calcPr fullCalcOnLoad="1"/>
</workbook>
</file>

<file path=xl/comments1.xml><?xml version="1.0" encoding="utf-8"?>
<comments xmlns="http://schemas.openxmlformats.org/spreadsheetml/2006/main">
  <authors>
    <author>Licitacao</author>
  </authors>
  <commentList>
    <comment ref="H1" authorId="0">
      <text>
        <r>
          <rPr>
            <b/>
            <sz val="8"/>
            <rFont val="Tahoma"/>
            <family val="0"/>
          </rPr>
          <t>Instruções:</t>
        </r>
        <r>
          <rPr>
            <sz val="8"/>
            <rFont val="Tahoma"/>
            <family val="0"/>
          </rPr>
          <t xml:space="preserve">
Este comentário não será impresso.
Deverão ser preenchidos todos os campos em amarelo, colocando "NC" nos itens não cotados. Os valores totais serão preenchidos automaticamente.
</t>
        </r>
      </text>
    </comment>
  </commentList>
</comments>
</file>

<file path=xl/sharedStrings.xml><?xml version="1.0" encoding="utf-8"?>
<sst xmlns="http://schemas.openxmlformats.org/spreadsheetml/2006/main" count="128" uniqueCount="91">
  <si>
    <t>Firma:</t>
  </si>
  <si>
    <t>End:</t>
  </si>
  <si>
    <t>CNPJ:</t>
  </si>
  <si>
    <t>ITEM</t>
  </si>
  <si>
    <t>DESCRIÇÃO</t>
  </si>
  <si>
    <t>UND</t>
  </si>
  <si>
    <t>QUANT</t>
  </si>
  <si>
    <t xml:space="preserve">Valor Total </t>
  </si>
  <si>
    <t>IE:</t>
  </si>
  <si>
    <t>Licitação:</t>
  </si>
  <si>
    <t>Processo:</t>
  </si>
  <si>
    <t>Objeto:</t>
  </si>
  <si>
    <t>Abertura:</t>
  </si>
  <si>
    <t>Homologação:</t>
  </si>
  <si>
    <t>Tipo:</t>
  </si>
  <si>
    <t>Entrega:</t>
  </si>
  <si>
    <t>Local Entrega:</t>
  </si>
  <si>
    <t>Condições  de Pagamento:</t>
  </si>
  <si>
    <t>Validade da Proposta:</t>
  </si>
  <si>
    <t>ANEXO I - QUADRO DE PROPOSTAS</t>
  </si>
  <si>
    <t>Telefone:</t>
  </si>
  <si>
    <t>Setores:</t>
  </si>
  <si>
    <t>Dotação:</t>
  </si>
  <si>
    <t>Total Est.:</t>
  </si>
  <si>
    <t>Endereço:</t>
  </si>
  <si>
    <t>Valor Estimado</t>
  </si>
  <si>
    <t>Valor Proposto</t>
  </si>
  <si>
    <t>Valor Global:</t>
  </si>
  <si>
    <t>Proposta válida por 60 (sessenta) dias</t>
  </si>
  <si>
    <t>VALOR ESTIMADO:</t>
  </si>
  <si>
    <t>MENOR PREÇO POR ITEM</t>
  </si>
  <si>
    <t>Publicação:</t>
  </si>
  <si>
    <t>Prazo:</t>
  </si>
  <si>
    <t>Homologação: __/__/2019</t>
  </si>
  <si>
    <t>Previsão Publicação: __/__/2019</t>
  </si>
  <si>
    <t>CX</t>
  </si>
  <si>
    <t>O objeto do presente termo de referência será recebido conforme empenho, pela Secretaria com prazo não superior a 15 (quinze) dias úteis após recebimento da nota de empenho.</t>
  </si>
  <si>
    <t>Os itens deverão ser entregues na Sede da Secretaria de Agricultura, no horário de 07:00h às 15horas.</t>
  </si>
  <si>
    <t>ABSORVENTE HIGIÊNICO COM ABAS, COBERTURA SECA, COM ABSORÇÃO INSTANTÂNEA E DURADOURA, OFERECENDO AJUSTE PARA ATÉ 0% DE VAZAMENTO - EMBALAGEM COM 08 UNIDADES - 1ª LINHA</t>
  </si>
  <si>
    <t>ÁGUA SANITÁRIA 1000L</t>
  </si>
  <si>
    <t>GRF</t>
  </si>
  <si>
    <t>ÁLCOOL ETÍLICO 92,8% INPM 1000L</t>
  </si>
  <si>
    <t>AMACIANTE P/ ROUPAS FRASCO C/ 5 LITROS</t>
  </si>
  <si>
    <t>APARELHO DE BARBEAR DESCARTÁVEL 1ª LINHA C/ 2 UNIDADES</t>
  </si>
  <si>
    <t>CONDICIONADOR PARA CABELO SECO 200 ML 1ª LINHA</t>
  </si>
  <si>
    <t>CONJUNTO DE PANELAS ANTIADERENTE COMPOSTO DE 13 PEÇAS - COR:  CHOCOLATE. ITENS INCLUSOS: 01 PANELA DE 14 CM DE DIÂMETRO; 01 PANELA DE 16 CM DE DIÂMETRO; 01 PANELA DE 18 CM DE DIÂMETRO; 01 PANELA DE 20 CM DE DIÂMETRO; 01 CAÇAROLA DE 16 CM DE DIÂMETRO; 01 CAÇAROLA DE 20 CM DE DIÂMETRO; 01 LEITEIRA DE 14 CM DE DIÂMETRO; 01 FRIGIDERIA DE 16 CM DE DIÂMETRO; 01 FRIGIDERIA DE 18 CM DE DIÂMETRO; 01 FRIGIDERIA DE 20 CM DE DIÂMETRO; 02 FORMAS DE BOLO 25 CM DE DIÂMETRO; 01 ASSADEIRA. ESPECIFICAÇÕES GERAIS: MATERIAL: ALUMÍNIO; COR: CHOCOLATE; ANTIADERENTE; DIMENSÕES APROXIMADAS DA EMBALAGEM: 28X58X37,5 CM; ITENS INCLUSOS: 04 PANELAS; 02 CAÇAROLAS; 01 LEITEIRA; 03 FRIGIDEIRAS; 02 FORMAS DE BOLO REDONDO; 01 ASSADEIRA. GARANTIA DO FORNECEDOR: 03 MESES CONTRA DEFEITO DE FABRICAÇÃO</t>
  </si>
  <si>
    <t>CONJ</t>
  </si>
  <si>
    <t>CREME DENTAL ENRIQUECIDO COM FLUOR. EMBALAGEM COM APROXIMADAMENTE 90 G - 1ª LINHA</t>
  </si>
  <si>
    <t>DESINFETANTE FRASCO 500 ML ( GERMICIDA/ BACTERIANA)</t>
  </si>
  <si>
    <t>DESODORANTE ANTIBACTERIANO AEROSOL COM PROTEÇÃO SECA QUE ELIMINA 99,9% DAS BACTÉRIAS RESPONSÁVEIS PELO MAU ODOR, SEM PERFUME. EMBALAGEM DE 150 ML.</t>
  </si>
  <si>
    <t>DETERGENTE LIQUIDO TENSOATIVO BIODEGRADÁVEL FRASCO 500 ML NEUTRO</t>
  </si>
  <si>
    <t>ESCOVA DE DENTE INFANTIL MACIA 1ª LINHA</t>
  </si>
  <si>
    <t>ESPONJA DE LÃ DE AÇO 60 G FRD C/ 14 EMBALAGENS COM 8 UNIDADES</t>
  </si>
  <si>
    <t>FRD</t>
  </si>
  <si>
    <t>ESPONJA DUPLA FACE (110x75x20 MM)</t>
  </si>
  <si>
    <t xml:space="preserve">ESPONJA MULTIUSO CONFECCIONADA EM POLIURETANO E FIBRA SINTÉTICA VERDE E AMARELA, COM TRATAMENTO  ANTIBACTÉRIAS COMBATE O DESENVOLVIMENTO E A PROLIFERAÇÃO DE GERMES NA ESPONJA. DIMENSÃO:  110MM X 75MM X 20MM. EMBALAGEM CONTENDO 03 UNIDADES. </t>
  </si>
  <si>
    <t>PCT</t>
  </si>
  <si>
    <t>FILTRO DE PAPEL P/ CAFÉ Nº 103</t>
  </si>
  <si>
    <t>GUARDANAPO DE PAPEL 12x12 PCT COM 50 UNID</t>
  </si>
  <si>
    <t xml:space="preserve">HIDRATANTE CORPORAL 1ª LINHA </t>
  </si>
  <si>
    <t>ISQUEIRO Á GÁS</t>
  </si>
  <si>
    <t>LÂMPADA FLUORESCENTE COMPACTA 25 WATTS 127 VOLTS</t>
  </si>
  <si>
    <t>LIMPADOR C/ AMONÍACO FRASCO 500ML</t>
  </si>
  <si>
    <t>PANO P/  TUDO MULTIUSO (60x33xCM) PCT C/ 5</t>
  </si>
  <si>
    <t>PAPEL HIGIÊNICO BRANCO PICOTADO, FOLHA DUPLA, 30 METROS, 100% FIBRAS NATURAIS PCT COM 4 ROLOS 1ª LINHA</t>
  </si>
  <si>
    <t>PAPEL TOALHA PCT C/ 2 ROLOS BRANCO PICOTADO 1ª LINHA</t>
  </si>
  <si>
    <t>PEDRA SANITÁRIA DESINFETANTE PARA BANHEIRO</t>
  </si>
  <si>
    <t>PRATO DESCARTÁVEL PLÁSTICO TAMANHO 25 CM PCT C/ 10 UNID</t>
  </si>
  <si>
    <t>RODO DE MADEIRA 40CM C/ CABO DE MADEIRA (1,20 CM)</t>
  </si>
  <si>
    <t>SABÃO EM BARRA GLICERINADO 200G</t>
  </si>
  <si>
    <t>SABÃO EM PÓ CX DE 1KG  1ª LINHA</t>
  </si>
  <si>
    <t>SABONETE ADULTO 1ª LINHA</t>
  </si>
  <si>
    <t>SABONETE INFANTIL GLICERINADO EM BARRA DE APROXIMADAMENTE 80G</t>
  </si>
  <si>
    <t>SACO DE CHÃO ALVEJADO 50x75CM 100% ALGODÃO</t>
  </si>
  <si>
    <t>SACO PLASTICO P/ LIXO 100 LT PCT C/ 05 UND</t>
  </si>
  <si>
    <t>SACO PLASTICO P/ LIXO 15 LT PCT C/ 20 UND</t>
  </si>
  <si>
    <t>SACO PLASTICO P/ LIXO 30 LT PCT C/ 10 UND</t>
  </si>
  <si>
    <t>SHAMPOO ADULTO 325 ML 1ª LINHA</t>
  </si>
  <si>
    <t xml:space="preserve">SHAMPOO INFANTIL 350 ML 1ª LINHA </t>
  </si>
  <si>
    <t>TOALHA DE PRATO 99% ALGODÃO E 1% VISCOSE, ALTA ABSORÇÃO,  GRAMATURA 320G/M², TAMANHO DE 49CM X 70CM, COM VIÉS</t>
  </si>
  <si>
    <t>VASSOURA PIAÇAVA CHAPA Nª 03 1ª LINHA</t>
  </si>
  <si>
    <t>PREGÃO PRESENCIAL Nº 107/2019</t>
  </si>
  <si>
    <t>PROCESSO ADMINISTRATIVO N° 3571/2018 de 13/11/2018</t>
  </si>
  <si>
    <t>AQUISIÇÃO DE MATERIAIS DE COPA, HIGIENE E LIMPEZA</t>
  </si>
  <si>
    <t>Sec. Desenvolvimento Social - Abrigo</t>
  </si>
  <si>
    <t>Sec. Desenvolvimento Social - CRAS</t>
  </si>
  <si>
    <t>Nº 1901.0824300792.080.3390.30.00-00 – SMDS</t>
  </si>
  <si>
    <t>Nº 1901.0824400332.272.3390.30.00-00 – SMDS</t>
  </si>
  <si>
    <t>O pagamento do objeto de que trata o PREGÃO PRESENCIAL 107/2019, e consequente contrato serão efetuados pela Tesouraria da Secretaria Municipal de Desenvolvimento Social no prazo de até 30 dias a contar da emissão do documento de cobrança;</t>
  </si>
  <si>
    <t>Prazo do Contrato: A contar da emissão da nota de empenho com vigência até 31/12/2019.</t>
  </si>
  <si>
    <t>Abertura das Propostas: 29/08/2019, às 10:00hs</t>
  </si>
</sst>
</file>

<file path=xl/styles.xml><?xml version="1.0" encoding="utf-8"?>
<styleSheet xmlns="http://schemas.openxmlformats.org/spreadsheetml/2006/main">
  <numFmts count="63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&quot;Sim&quot;;&quot;Sim&quot;;&quot;Não&quot;"/>
    <numFmt numFmtId="185" formatCode="&quot;Verdadeiro&quot;;&quot;Verdadeiro&quot;;&quot;Falso&quot;"/>
    <numFmt numFmtId="186" formatCode="&quot;Ativar&quot;;&quot;Ativar&quot;;&quot;Desativar&quot;"/>
    <numFmt numFmtId="187" formatCode="[$€-2]\ #,##0.00_);[Red]\([$€-2]\ #,##0.00\)"/>
    <numFmt numFmtId="188" formatCode="#,#00"/>
    <numFmt numFmtId="189" formatCode="&quot;R$ &quot;#,##0.00"/>
    <numFmt numFmtId="190" formatCode="00"/>
    <numFmt numFmtId="191" formatCode="#,#00.00"/>
    <numFmt numFmtId="192" formatCode="_(* #,##0.000_);_(* \(#,##0.000\);_(* &quot;-&quot;??_);_(@_)"/>
    <numFmt numFmtId="193" formatCode="_(* #,##0.0000_);_(* \(#,##0.0000\);_(* &quot;-&quot;??_);_(@_)"/>
    <numFmt numFmtId="194" formatCode="_(* #,##0.00000_);_(* \(#,##0.00000\);_(* &quot;-&quot;??_);_(@_)"/>
    <numFmt numFmtId="195" formatCode="_(* #,##0.000000_);_(* \(#,##0.000000\);_(* &quot;-&quot;??_);_(@_)"/>
    <numFmt numFmtId="196" formatCode="[$-416]dddd\,\ d&quot; de &quot;mmmm&quot; de &quot;yyyy"/>
    <numFmt numFmtId="197" formatCode="[$-416]mmmm\-yy;@"/>
    <numFmt numFmtId="198" formatCode="mm/yyyy"/>
    <numFmt numFmtId="199" formatCode="_(* #,##0.0_);_(* \(#,##0.0\);_(* &quot;-&quot;??_);_(@_)"/>
    <numFmt numFmtId="200" formatCode="_(* #,##0_);_(* \(#,##0\);_(* &quot;-&quot;??_);_(@_)"/>
    <numFmt numFmtId="201" formatCode="_(&quot;R$ &quot;* #,##0.000_);_(&quot;R$ &quot;* \(#,##0.000\);_(&quot;R$ &quot;* &quot;-&quot;??_);_(@_)"/>
    <numFmt numFmtId="202" formatCode="_(&quot;R$ &quot;* #,##0.0000_);_(&quot;R$ &quot;* \(#,##0.0000\);_(&quot;R$ &quot;* &quot;-&quot;??_);_(@_)"/>
    <numFmt numFmtId="203" formatCode="_(* #,##0.0000_);_(* \(#,##0.0000\);_(* &quot;-&quot;????_);_(@_)"/>
    <numFmt numFmtId="204" formatCode="_(&quot;R$ &quot;* #,##0.0000_);_(&quot;R$ &quot;* \(#,##0.0000\)_._._.;_(&quot;R$ &quot;* &quot;-&quot;??_);_(@_)"/>
    <numFmt numFmtId="205" formatCode="_(&quot;R$ &quot;* #,##0.0000_);_(&quot;R$ &quot;* \(#,##0.0000\)\.;_(&quot;R$ &quot;* &quot;-&quot;??_);_(@_)"/>
    <numFmt numFmtId="206" formatCode="_(&quot;R$ &quot;* #,##0.0000&quot;...&quot;_);_(&quot;R$ &quot;* \(#,##0.0000\)\.;_(&quot;R$ &quot;* &quot;-&quot;??_);_(@_)"/>
    <numFmt numFmtId="207" formatCode="_(&quot;R$ &quot;* #,##0.00000&quot;...&quot;_);_(&quot;R$ &quot;* \(#,##0.00000\)\.;_(&quot;R$ &quot;* &quot;-&quot;??_);_(@_)"/>
    <numFmt numFmtId="208" formatCode="_(&quot;R$ &quot;* #,##0.000&quot;...&quot;_);_(&quot;R$ &quot;* \(#,##0.000\)\.;_(&quot;R$ &quot;* &quot;-&quot;??_);_(@_)"/>
    <numFmt numFmtId="209" formatCode="00,000,000,_/000,0\-00"/>
    <numFmt numFmtId="210" formatCode="00,000,000,&quot;/&quot;000,0&quot;-&quot;00"/>
    <numFmt numFmtId="211" formatCode="#,#00.0"/>
    <numFmt numFmtId="212" formatCode="#,#00.000"/>
    <numFmt numFmtId="213" formatCode="00&quot;.&quot;000&quot;.&quot;000&quot;/&quot;0000&quot;-&quot;00"/>
    <numFmt numFmtId="214" formatCode="#,##0.00#"/>
    <numFmt numFmtId="215" formatCode="#,##0.00##"/>
    <numFmt numFmtId="216" formatCode="0.00#"/>
    <numFmt numFmtId="217" formatCode="_(&quot;R$&quot;* #,##0.00_);_(&quot;R$&quot;* \(#,##0.00\);_(&quot;R$&quot;* \-??_);_(@_)"/>
    <numFmt numFmtId="218" formatCode="0.000"/>
  </numFmts>
  <fonts count="4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color indexed="8"/>
      <name val="Arial"/>
      <family val="2"/>
    </font>
    <font>
      <sz val="7"/>
      <color indexed="9"/>
      <name val="Arial"/>
      <family val="2"/>
    </font>
    <font>
      <u val="single"/>
      <sz val="10"/>
      <color indexed="9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u val="single"/>
      <sz val="9"/>
      <name val="Arial"/>
      <family val="2"/>
    </font>
    <font>
      <sz val="6"/>
      <color indexed="62"/>
      <name val="Calibri"/>
      <family val="0"/>
    </font>
    <font>
      <sz val="6.5"/>
      <color indexed="8"/>
      <name val="Times New Roman"/>
      <family val="0"/>
    </font>
    <font>
      <sz val="12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 style="hair">
        <color indexed="23"/>
      </top>
      <bottom style="hair">
        <color indexed="23"/>
      </bottom>
    </border>
    <border>
      <left style="hair">
        <color indexed="23"/>
      </left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 style="hair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 style="hair">
        <color indexed="2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 style="hair">
        <color indexed="23"/>
      </top>
      <bottom style="hair">
        <color indexed="55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4" borderId="0" applyNumberFormat="0" applyBorder="0" applyAlignment="0" applyProtection="0"/>
    <xf numFmtId="0" fontId="20" fillId="16" borderId="1" applyNumberFormat="0" applyAlignment="0" applyProtection="0"/>
    <xf numFmtId="0" fontId="21" fillId="17" borderId="2" applyNumberFormat="0" applyAlignment="0" applyProtection="0"/>
    <xf numFmtId="0" fontId="22" fillId="0" borderId="3" applyNumberFormat="0" applyFill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23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3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5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6" fillId="16" borderId="5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</cellStyleXfs>
  <cellXfs count="78">
    <xf numFmtId="0" fontId="0" fillId="0" borderId="0" xfId="0" applyAlignment="1">
      <alignment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vertical="center" wrapText="1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Border="1" applyAlignment="1" applyProtection="1">
      <alignment vertical="center"/>
      <protection hidden="1"/>
    </xf>
    <xf numFmtId="4" fontId="9" fillId="0" borderId="0" xfId="0" applyNumberFormat="1" applyFont="1" applyBorder="1" applyAlignment="1" applyProtection="1">
      <alignment vertical="center" wrapText="1"/>
      <protection hidden="1"/>
    </xf>
    <xf numFmtId="0" fontId="9" fillId="0" borderId="0" xfId="0" applyFont="1" applyBorder="1" applyAlignment="1" applyProtection="1">
      <alignment vertical="center" wrapText="1"/>
      <protection hidden="1"/>
    </xf>
    <xf numFmtId="0" fontId="0" fillId="0" borderId="0" xfId="0" applyFill="1" applyAlignment="1">
      <alignment/>
    </xf>
    <xf numFmtId="49" fontId="0" fillId="0" borderId="0" xfId="0" applyNumberFormat="1" applyAlignment="1">
      <alignment/>
    </xf>
    <xf numFmtId="0" fontId="0" fillId="0" borderId="0" xfId="0" applyFont="1" applyFill="1" applyAlignment="1">
      <alignment/>
    </xf>
    <xf numFmtId="216" fontId="5" fillId="0" borderId="0" xfId="0" applyNumberFormat="1" applyFont="1" applyBorder="1" applyAlignment="1" applyProtection="1">
      <alignment vertical="center"/>
      <protection hidden="1"/>
    </xf>
    <xf numFmtId="216" fontId="0" fillId="0" borderId="0" xfId="53" applyNumberFormat="1" applyFont="1" applyBorder="1" applyAlignment="1" applyProtection="1">
      <alignment horizontal="center" vertical="center" wrapText="1"/>
      <protection hidden="1"/>
    </xf>
    <xf numFmtId="0" fontId="0" fillId="0" borderId="0" xfId="0" applyFont="1" applyFill="1" applyAlignment="1">
      <alignment wrapText="1"/>
    </xf>
    <xf numFmtId="214" fontId="0" fillId="0" borderId="0" xfId="0" applyNumberFormat="1" applyFont="1" applyBorder="1" applyAlignment="1" applyProtection="1">
      <alignment horizontal="center" vertical="center" wrapText="1"/>
      <protection hidden="1"/>
    </xf>
    <xf numFmtId="214" fontId="5" fillId="0" borderId="0" xfId="0" applyNumberFormat="1" applyFont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horizontal="right"/>
      <protection hidden="1"/>
    </xf>
    <xf numFmtId="0" fontId="0" fillId="8" borderId="10" xfId="0" applyFill="1" applyBorder="1" applyAlignment="1">
      <alignment/>
    </xf>
    <xf numFmtId="0" fontId="0" fillId="24" borderId="10" xfId="0" applyFill="1" applyBorder="1" applyAlignment="1">
      <alignment vertical="center" wrapText="1"/>
    </xf>
    <xf numFmtId="0" fontId="0" fillId="24" borderId="10" xfId="0" applyFill="1" applyBorder="1" applyAlignment="1">
      <alignment/>
    </xf>
    <xf numFmtId="49" fontId="0" fillId="24" borderId="10" xfId="0" applyNumberFormat="1" applyFill="1" applyBorder="1" applyAlignment="1">
      <alignment/>
    </xf>
    <xf numFmtId="0" fontId="0" fillId="7" borderId="10" xfId="0" applyFill="1" applyBorder="1" applyAlignment="1">
      <alignment vertical="center" wrapText="1"/>
    </xf>
    <xf numFmtId="0" fontId="0" fillId="0" borderId="0" xfId="0" applyAlignment="1">
      <alignment wrapText="1"/>
    </xf>
    <xf numFmtId="0" fontId="0" fillId="4" borderId="1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left" vertical="center" wrapText="1"/>
    </xf>
    <xf numFmtId="0" fontId="0" fillId="25" borderId="10" xfId="0" applyFill="1" applyBorder="1" applyAlignment="1">
      <alignment vertical="center"/>
    </xf>
    <xf numFmtId="0" fontId="0" fillId="0" borderId="0" xfId="0" applyNumberFormat="1" applyFont="1" applyBorder="1" applyAlignment="1" applyProtection="1">
      <alignment horizontal="center" vertical="center" wrapText="1"/>
      <protection hidden="1"/>
    </xf>
    <xf numFmtId="0" fontId="5" fillId="0" borderId="0" xfId="0" applyNumberFormat="1" applyFont="1" applyBorder="1" applyAlignment="1" applyProtection="1">
      <alignment vertical="center"/>
      <protection hidden="1"/>
    </xf>
    <xf numFmtId="0" fontId="10" fillId="0" borderId="0" xfId="0" applyFont="1" applyBorder="1" applyAlignment="1" applyProtection="1">
      <alignment horizontal="right"/>
      <protection hidden="1"/>
    </xf>
    <xf numFmtId="0" fontId="12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0" xfId="0" applyNumberFormat="1" applyFont="1" applyBorder="1" applyAlignment="1" applyProtection="1">
      <alignment horizontal="center" vertical="center"/>
      <protection hidden="1"/>
    </xf>
    <xf numFmtId="214" fontId="4" fillId="0" borderId="0" xfId="0" applyNumberFormat="1" applyFont="1" applyBorder="1" applyAlignment="1" applyProtection="1">
      <alignment horizontal="center" vertical="center"/>
      <protection hidden="1"/>
    </xf>
    <xf numFmtId="216" fontId="4" fillId="0" borderId="0" xfId="0" applyNumberFormat="1" applyFont="1" applyBorder="1" applyAlignment="1" applyProtection="1">
      <alignment horizontal="center" vertical="center"/>
      <protection hidden="1"/>
    </xf>
    <xf numFmtId="0" fontId="9" fillId="0" borderId="11" xfId="0" applyFont="1" applyBorder="1" applyAlignment="1">
      <alignment vertical="center" wrapText="1"/>
    </xf>
    <xf numFmtId="0" fontId="10" fillId="16" borderId="11" xfId="0" applyFont="1" applyFill="1" applyBorder="1" applyAlignment="1" applyProtection="1">
      <alignment horizontal="center" vertical="center" wrapText="1"/>
      <protection hidden="1"/>
    </xf>
    <xf numFmtId="190" fontId="9" fillId="0" borderId="11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214" fontId="10" fillId="0" borderId="11" xfId="53" applyNumberFormat="1" applyFont="1" applyFill="1" applyBorder="1" applyAlignment="1" applyProtection="1">
      <alignment horizontal="center" vertical="center" wrapText="1"/>
      <protection hidden="1"/>
    </xf>
    <xf numFmtId="0" fontId="10" fillId="0" borderId="12" xfId="0" applyFont="1" applyBorder="1" applyAlignment="1" applyProtection="1">
      <alignment horizontal="left"/>
      <protection hidden="1" locked="0"/>
    </xf>
    <xf numFmtId="190" fontId="12" fillId="0" borderId="0" xfId="0" applyNumberFormat="1" applyFont="1" applyBorder="1" applyAlignment="1" applyProtection="1">
      <alignment vertical="center" wrapText="1"/>
      <protection hidden="1"/>
    </xf>
    <xf numFmtId="0" fontId="9" fillId="0" borderId="0" xfId="0" applyNumberFormat="1" applyFont="1" applyBorder="1" applyAlignment="1" applyProtection="1">
      <alignment vertical="center" wrapText="1"/>
      <protection hidden="1"/>
    </xf>
    <xf numFmtId="0" fontId="0" fillId="0" borderId="0" xfId="0" applyNumberFormat="1" applyFont="1" applyBorder="1" applyAlignment="1" applyProtection="1">
      <alignment vertical="center" wrapText="1"/>
      <protection hidden="1"/>
    </xf>
    <xf numFmtId="0" fontId="12" fillId="0" borderId="0" xfId="0" applyNumberFormat="1" applyFont="1" applyBorder="1" applyAlignment="1" applyProtection="1">
      <alignment vertical="center" wrapText="1"/>
      <protection hidden="1"/>
    </xf>
    <xf numFmtId="0" fontId="12" fillId="0" borderId="0" xfId="0" applyFont="1" applyBorder="1" applyAlignment="1" applyProtection="1">
      <alignment horizontal="left" vertical="center"/>
      <protection hidden="1"/>
    </xf>
    <xf numFmtId="0" fontId="12" fillId="0" borderId="0" xfId="0" applyNumberFormat="1" applyFont="1" applyBorder="1" applyAlignment="1" applyProtection="1">
      <alignment horizontal="left" vertical="center"/>
      <protection hidden="1"/>
    </xf>
    <xf numFmtId="49" fontId="0" fillId="0" borderId="0" xfId="53" applyNumberFormat="1" applyFont="1" applyBorder="1" applyAlignment="1" applyProtection="1">
      <alignment horizontal="center" vertical="center" wrapText="1"/>
      <protection hidden="1"/>
    </xf>
    <xf numFmtId="49" fontId="0" fillId="0" borderId="0" xfId="0" applyNumberFormat="1" applyFont="1" applyBorder="1" applyAlignment="1" applyProtection="1">
      <alignment vertical="center" wrapText="1"/>
      <protection hidden="1"/>
    </xf>
    <xf numFmtId="49" fontId="9" fillId="0" borderId="0" xfId="0" applyNumberFormat="1" applyFont="1" applyBorder="1" applyAlignment="1" applyProtection="1">
      <alignment vertical="center" wrapText="1"/>
      <protection hidden="1"/>
    </xf>
    <xf numFmtId="49" fontId="14" fillId="0" borderId="0" xfId="0" applyNumberFormat="1" applyFont="1" applyBorder="1" applyAlignment="1" applyProtection="1">
      <alignment vertical="center" wrapText="1"/>
      <protection hidden="1"/>
    </xf>
    <xf numFmtId="49" fontId="15" fillId="0" borderId="0" xfId="0" applyNumberFormat="1" applyFont="1" applyBorder="1" applyAlignment="1" applyProtection="1">
      <alignment vertical="center" wrapText="1"/>
      <protection hidden="1"/>
    </xf>
    <xf numFmtId="49" fontId="14" fillId="0" borderId="0" xfId="0" applyNumberFormat="1" applyFont="1" applyBorder="1" applyAlignment="1" applyProtection="1">
      <alignment horizontal="left" vertical="center" wrapText="1"/>
      <protection hidden="1"/>
    </xf>
    <xf numFmtId="49" fontId="16" fillId="0" borderId="0" xfId="0" applyNumberFormat="1" applyFont="1" applyBorder="1" applyAlignment="1" applyProtection="1">
      <alignment vertical="center" wrapText="1"/>
      <protection hidden="1"/>
    </xf>
    <xf numFmtId="214" fontId="10" fillId="16" borderId="11" xfId="0" applyNumberFormat="1" applyFont="1" applyFill="1" applyBorder="1" applyAlignment="1" applyProtection="1">
      <alignment horizontal="center" vertical="center" wrapText="1"/>
      <protection hidden="1"/>
    </xf>
    <xf numFmtId="214" fontId="12" fillId="0" borderId="0" xfId="0" applyNumberFormat="1" applyFont="1" applyBorder="1" applyAlignment="1" applyProtection="1">
      <alignment vertical="center" wrapText="1"/>
      <protection hidden="1"/>
    </xf>
    <xf numFmtId="214" fontId="10" fillId="0" borderId="11" xfId="0" applyNumberFormat="1" applyFont="1" applyBorder="1" applyAlignment="1">
      <alignment horizontal="center" vertical="center"/>
    </xf>
    <xf numFmtId="183" fontId="0" fillId="0" borderId="0" xfId="47" applyFont="1" applyFill="1" applyBorder="1" applyAlignment="1" applyProtection="1">
      <alignment horizontal="left"/>
      <protection/>
    </xf>
    <xf numFmtId="188" fontId="9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 wrapText="1"/>
    </xf>
    <xf numFmtId="214" fontId="4" fillId="0" borderId="12" xfId="0" applyNumberFormat="1" applyFont="1" applyBorder="1" applyAlignment="1" applyProtection="1">
      <alignment horizontal="center" vertical="center"/>
      <protection hidden="1"/>
    </xf>
    <xf numFmtId="214" fontId="9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Border="1" applyAlignment="1" applyProtection="1">
      <alignment vertical="center"/>
      <protection hidden="1"/>
    </xf>
    <xf numFmtId="0" fontId="0" fillId="0" borderId="0" xfId="0" applyFill="1" applyBorder="1" applyAlignment="1">
      <alignment wrapText="1"/>
    </xf>
    <xf numFmtId="0" fontId="36" fillId="0" borderId="0" xfId="0" applyFont="1" applyAlignment="1">
      <alignment horizontal="justify"/>
    </xf>
    <xf numFmtId="0" fontId="11" fillId="0" borderId="0" xfId="0" applyFont="1" applyAlignment="1" applyProtection="1">
      <alignment horizontal="left" vertical="center" wrapText="1"/>
      <protection hidden="1"/>
    </xf>
    <xf numFmtId="0" fontId="10" fillId="0" borderId="13" xfId="0" applyFont="1" applyBorder="1" applyAlignment="1" applyProtection="1">
      <alignment horizontal="left"/>
      <protection hidden="1" locked="0"/>
    </xf>
    <xf numFmtId="0" fontId="10" fillId="0" borderId="0" xfId="0" applyFont="1" applyBorder="1" applyAlignment="1" applyProtection="1">
      <alignment vertical="center"/>
      <protection hidden="1"/>
    </xf>
    <xf numFmtId="0" fontId="10" fillId="0" borderId="0" xfId="0" applyFont="1" applyBorder="1" applyAlignment="1" applyProtection="1">
      <alignment vertical="center" wrapText="1"/>
      <protection hidden="1"/>
    </xf>
    <xf numFmtId="214" fontId="11" fillId="24" borderId="14" xfId="0" applyNumberFormat="1" applyFont="1" applyFill="1" applyBorder="1" applyAlignment="1" applyProtection="1">
      <alignment horizontal="left" vertical="center" wrapText="1"/>
      <protection hidden="1"/>
    </xf>
    <xf numFmtId="214" fontId="11" fillId="24" borderId="15" xfId="0" applyNumberFormat="1" applyFont="1" applyFill="1" applyBorder="1" applyAlignment="1" applyProtection="1">
      <alignment horizontal="left" vertical="center" wrapText="1"/>
      <protection hidden="1"/>
    </xf>
    <xf numFmtId="176" fontId="3" fillId="24" borderId="16" xfId="53" applyNumberFormat="1" applyFont="1" applyFill="1" applyBorder="1" applyAlignment="1" applyProtection="1">
      <alignment horizontal="left" vertical="center" wrapText="1"/>
      <protection hidden="1"/>
    </xf>
    <xf numFmtId="176" fontId="3" fillId="24" borderId="17" xfId="53" applyNumberFormat="1" applyFont="1" applyFill="1" applyBorder="1" applyAlignment="1" applyProtection="1">
      <alignment horizontal="left" vertical="center" wrapText="1"/>
      <protection hidden="1"/>
    </xf>
    <xf numFmtId="0" fontId="10" fillId="0" borderId="18" xfId="0" applyFont="1" applyBorder="1" applyAlignment="1" applyProtection="1">
      <alignment horizontal="left"/>
      <protection hidden="1"/>
    </xf>
    <xf numFmtId="0" fontId="10" fillId="0" borderId="0" xfId="0" applyFont="1" applyBorder="1" applyAlignment="1" applyProtection="1">
      <alignment horizontal="left" vertical="center"/>
      <protection hidden="1"/>
    </xf>
    <xf numFmtId="183" fontId="10" fillId="0" borderId="0" xfId="47" applyFont="1" applyBorder="1" applyAlignment="1" applyProtection="1">
      <alignment horizontal="center" vertical="center"/>
      <protection hidden="1"/>
    </xf>
    <xf numFmtId="0" fontId="10" fillId="0" borderId="12" xfId="0" applyFont="1" applyBorder="1" applyAlignment="1" applyProtection="1">
      <alignment horizontal="left"/>
      <protection hidden="1" locked="0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dxfs count="15">
    <dxf>
      <font>
        <b/>
        <i val="0"/>
        <color indexed="9"/>
      </font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52"/>
        </patternFill>
      </fill>
    </dxf>
    <dxf>
      <font>
        <b val="0"/>
        <i val="0"/>
        <u val="none"/>
        <strike val="0"/>
      </font>
      <fill>
        <patternFill>
          <bgColor indexed="43"/>
        </patternFill>
      </fill>
    </dxf>
    <dxf>
      <font>
        <b val="0"/>
        <i val="0"/>
        <u val="none"/>
        <strike val="0"/>
      </font>
      <fill>
        <patternFill>
          <bgColor indexed="43"/>
        </patternFill>
      </fill>
    </dxf>
    <dxf/>
    <dxf>
      <font>
        <color auto="1"/>
      </font>
      <fill>
        <patternFill>
          <bgColor indexed="26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/>
        <u val="double"/>
        <strike val="0"/>
      </font>
      <fill>
        <patternFill>
          <bgColor indexed="51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43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/>
        <u val="none"/>
        <strike val="0"/>
      </font>
      <fill>
        <patternFill>
          <bgColor indexed="47"/>
        </patternFill>
      </fill>
      <border>
        <left style="thin"/>
        <right style="thin"/>
        <top style="thin"/>
        <bottom style="thin"/>
      </border>
    </dxf>
    <dxf>
      <font>
        <b/>
        <i/>
        <u val="double"/>
        <strike val="0"/>
      </font>
      <fill>
        <patternFill>
          <bgColor indexed="52"/>
        </patternFill>
      </fill>
    </dxf>
    <dxf>
      <font>
        <b/>
        <i/>
        <u val="none"/>
        <strike val="0"/>
      </font>
      <fill>
        <patternFill>
          <bgColor rgb="FFFFCC99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/>
        <u val="double"/>
        <strike val="0"/>
      </font>
      <fill>
        <patternFill>
          <bgColor rgb="FFFFCC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466725</xdr:colOff>
      <xdr:row>0</xdr:row>
      <xdr:rowOff>0</xdr:rowOff>
    </xdr:from>
    <xdr:ext cx="4343400" cy="695325"/>
    <xdr:sp>
      <xdr:nvSpPr>
        <xdr:cNvPr id="1" name="Text Box 1"/>
        <xdr:cNvSpPr txBox="1">
          <a:spLocks noChangeArrowheads="1"/>
        </xdr:cNvSpPr>
      </xdr:nvSpPr>
      <xdr:spPr>
        <a:xfrm>
          <a:off x="771525" y="0"/>
          <a:ext cx="43434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Estado do Rio de Janeiro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PREFEITURA MUNICIPAL DE SUMIDOURO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CNPJ: 32.165.706/0001-08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Rua Alfredo Chaves, 39 - Centro – Sumidouro/RJ – CEP 28637-000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1</xdr:col>
      <xdr:colOff>390525</xdr:colOff>
      <xdr:row>0</xdr:row>
      <xdr:rowOff>676275</xdr:rowOff>
    </xdr:to>
    <xdr:pic>
      <xdr:nvPicPr>
        <xdr:cNvPr id="2" name="Picture 2" descr="brasãoGIF_300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152400</xdr:colOff>
      <xdr:row>0</xdr:row>
      <xdr:rowOff>285750</xdr:rowOff>
    </xdr:from>
    <xdr:to>
      <xdr:col>6</xdr:col>
      <xdr:colOff>590550</xdr:colOff>
      <xdr:row>3</xdr:row>
      <xdr:rowOff>1000125</xdr:rowOff>
    </xdr:to>
    <xdr:grpSp>
      <xdr:nvGrpSpPr>
        <xdr:cNvPr id="3" name="Group 60"/>
        <xdr:cNvGrpSpPr>
          <a:grpSpLocks/>
        </xdr:cNvGrpSpPr>
      </xdr:nvGrpSpPr>
      <xdr:grpSpPr>
        <a:xfrm>
          <a:off x="5076825" y="285750"/>
          <a:ext cx="1790700" cy="1781175"/>
          <a:chOff x="520" y="6"/>
          <a:chExt cx="188" cy="90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M68"/>
  <sheetViews>
    <sheetView tabSelected="1" zoomScale="115" zoomScaleNormal="115" zoomScaleSheetLayoutView="100" zoomScalePageLayoutView="0" workbookViewId="0" topLeftCell="A1">
      <selection activeCell="F13" sqref="F13"/>
    </sheetView>
  </sheetViews>
  <sheetFormatPr defaultColWidth="9.140625" defaultRowHeight="12.75"/>
  <cols>
    <col min="1" max="1" width="4.57421875" style="1" customWidth="1"/>
    <col min="2" max="2" width="53.00390625" style="2" customWidth="1"/>
    <col min="3" max="3" width="8.28125" style="1" customWidth="1"/>
    <col min="4" max="4" width="8.00390625" style="28" customWidth="1"/>
    <col min="5" max="6" width="10.140625" style="15" customWidth="1"/>
    <col min="7" max="7" width="10.140625" style="13" customWidth="1"/>
    <col min="8" max="8" width="11.8515625" style="49" customWidth="1"/>
    <col min="9" max="9" width="11.57421875" style="2" customWidth="1"/>
    <col min="10" max="11" width="9.140625" style="2" customWidth="1"/>
    <col min="12" max="12" width="9.140625" style="44" customWidth="1"/>
    <col min="13" max="15" width="9.140625" style="2" customWidth="1"/>
    <col min="16" max="16" width="10.00390625" style="2" bestFit="1" customWidth="1"/>
    <col min="17" max="16384" width="9.140625" style="2" customWidth="1"/>
  </cols>
  <sheetData>
    <row r="1" ht="58.5" customHeight="1">
      <c r="H1" s="48"/>
    </row>
    <row r="2" spans="1:7" ht="12.75">
      <c r="A2" s="68" t="s">
        <v>19</v>
      </c>
      <c r="B2" s="68"/>
      <c r="C2" s="68"/>
      <c r="D2" s="68"/>
      <c r="E2" s="68"/>
      <c r="F2" s="68"/>
      <c r="G2" s="68"/>
    </row>
    <row r="3" spans="1:7" ht="12.75">
      <c r="A3" s="68" t="str">
        <f>UPPER(Dados!B1&amp;"  -  "&amp;Dados!B4)</f>
        <v>PREGÃO PRESENCIAL Nº 107/2019  -  ABERTURA DAS PROPOSTAS: 29/08/2019, ÀS 10:00HS</v>
      </c>
      <c r="B3" s="68"/>
      <c r="C3" s="68"/>
      <c r="D3" s="68"/>
      <c r="E3" s="68"/>
      <c r="F3" s="68"/>
      <c r="G3" s="68"/>
    </row>
    <row r="4" spans="1:7" ht="168.75">
      <c r="A4" s="69" t="str">
        <f>Dados!B3</f>
        <v>AQUISIÇÃO DE MATERIAIS DE COPA, HIGIENE E LIMPEZA</v>
      </c>
      <c r="B4" s="69"/>
      <c r="C4" s="69"/>
      <c r="D4" s="69"/>
      <c r="E4" s="69"/>
      <c r="F4" s="69"/>
      <c r="G4" s="69"/>
    </row>
    <row r="5" spans="1:7" ht="12.75">
      <c r="A5" s="68" t="str">
        <f>Dados!B2</f>
        <v>PROCESSO ADMINISTRATIVO N° 3571/2018 de 13/11/2018</v>
      </c>
      <c r="B5" s="68"/>
      <c r="C5" s="68"/>
      <c r="D5" s="68"/>
      <c r="E5" s="68"/>
      <c r="F5" s="68"/>
      <c r="G5" s="68"/>
    </row>
    <row r="6" spans="1:7" ht="12.75">
      <c r="A6" s="63" t="str">
        <f>Dados!B7</f>
        <v>MENOR PREÇO POR ITEM</v>
      </c>
      <c r="B6" s="63"/>
      <c r="C6" s="75" t="s">
        <v>29</v>
      </c>
      <c r="D6" s="75"/>
      <c r="E6" s="76">
        <f>Dados!B8</f>
        <v>27552.45</v>
      </c>
      <c r="F6" s="76"/>
      <c r="G6" s="63"/>
    </row>
    <row r="7" spans="1:7" ht="2.25" customHeight="1">
      <c r="A7" s="6"/>
      <c r="B7" s="6"/>
      <c r="C7" s="6"/>
      <c r="D7" s="29"/>
      <c r="E7" s="16"/>
      <c r="F7" s="16"/>
      <c r="G7" s="12"/>
    </row>
    <row r="8" spans="1:12" s="8" customFormat="1" ht="12" customHeight="1">
      <c r="A8" s="17" t="s">
        <v>0</v>
      </c>
      <c r="B8" s="77"/>
      <c r="C8" s="77"/>
      <c r="D8" s="77"/>
      <c r="E8" s="77"/>
      <c r="F8" s="77"/>
      <c r="G8" s="77"/>
      <c r="H8" s="50"/>
      <c r="L8" s="43"/>
    </row>
    <row r="9" spans="1:13" s="8" customFormat="1" ht="12" customHeight="1">
      <c r="A9" s="17" t="s">
        <v>1</v>
      </c>
      <c r="B9" s="67"/>
      <c r="C9" s="67"/>
      <c r="D9" s="67"/>
      <c r="E9" s="67"/>
      <c r="F9" s="67"/>
      <c r="G9" s="67"/>
      <c r="H9" s="50"/>
      <c r="L9" s="43"/>
      <c r="M9" s="43"/>
    </row>
    <row r="10" spans="1:12" s="8" customFormat="1" ht="12" customHeight="1">
      <c r="A10" s="17" t="s">
        <v>2</v>
      </c>
      <c r="B10" s="41"/>
      <c r="C10" s="30" t="s">
        <v>8</v>
      </c>
      <c r="D10" s="74"/>
      <c r="E10" s="74"/>
      <c r="F10" s="74"/>
      <c r="G10" s="74"/>
      <c r="H10" s="50"/>
      <c r="L10" s="43"/>
    </row>
    <row r="11" spans="1:7" ht="4.5" customHeight="1">
      <c r="A11" s="3"/>
      <c r="B11" s="32"/>
      <c r="C11" s="32"/>
      <c r="D11" s="33"/>
      <c r="E11" s="61"/>
      <c r="F11" s="34"/>
      <c r="G11" s="35"/>
    </row>
    <row r="12" spans="1:12" s="8" customFormat="1" ht="22.5">
      <c r="A12" s="37" t="s">
        <v>3</v>
      </c>
      <c r="B12" s="37" t="s">
        <v>4</v>
      </c>
      <c r="C12" s="37" t="s">
        <v>5</v>
      </c>
      <c r="D12" s="37" t="s">
        <v>6</v>
      </c>
      <c r="E12" s="55" t="s">
        <v>25</v>
      </c>
      <c r="F12" s="55" t="s">
        <v>26</v>
      </c>
      <c r="G12" s="37" t="s">
        <v>7</v>
      </c>
      <c r="H12" s="50"/>
      <c r="L12" s="43"/>
    </row>
    <row r="13" spans="1:12" s="8" customFormat="1" ht="45">
      <c r="A13" s="38">
        <v>1</v>
      </c>
      <c r="B13" s="36" t="s">
        <v>38</v>
      </c>
      <c r="C13" s="39" t="s">
        <v>5</v>
      </c>
      <c r="D13" s="59">
        <v>60</v>
      </c>
      <c r="E13" s="62">
        <v>4.95</v>
      </c>
      <c r="F13" s="57"/>
      <c r="G13" s="40">
        <f>IF(F13="","",IF(ISTEXT(F13),"NC",F13*D13))</f>
      </c>
      <c r="H13" s="50"/>
      <c r="K13" s="7"/>
      <c r="L13" s="43"/>
    </row>
    <row r="14" spans="1:12" s="8" customFormat="1" ht="11.25">
      <c r="A14" s="38">
        <v>2</v>
      </c>
      <c r="B14" s="36" t="s">
        <v>39</v>
      </c>
      <c r="C14" s="39" t="s">
        <v>40</v>
      </c>
      <c r="D14" s="59">
        <v>300</v>
      </c>
      <c r="E14" s="62">
        <v>2.03</v>
      </c>
      <c r="F14" s="57"/>
      <c r="G14" s="40">
        <f aca="true" t="shared" si="0" ref="G14:G51">IF(F14="","",IF(ISTEXT(F14),"NC",F14*D14))</f>
      </c>
      <c r="H14" s="50"/>
      <c r="K14" s="7"/>
      <c r="L14" s="43"/>
    </row>
    <row r="15" spans="1:12" s="8" customFormat="1" ht="11.25">
      <c r="A15" s="38">
        <v>3</v>
      </c>
      <c r="B15" s="36" t="s">
        <v>41</v>
      </c>
      <c r="C15" s="39" t="s">
        <v>40</v>
      </c>
      <c r="D15" s="59">
        <v>210</v>
      </c>
      <c r="E15" s="62">
        <v>7.97</v>
      </c>
      <c r="F15" s="57"/>
      <c r="G15" s="40">
        <f t="shared" si="0"/>
      </c>
      <c r="H15" s="50"/>
      <c r="K15" s="7"/>
      <c r="L15" s="43"/>
    </row>
    <row r="16" spans="1:12" s="8" customFormat="1" ht="11.25">
      <c r="A16" s="38">
        <v>4</v>
      </c>
      <c r="B16" s="36" t="s">
        <v>42</v>
      </c>
      <c r="C16" s="39" t="s">
        <v>5</v>
      </c>
      <c r="D16" s="59">
        <v>80</v>
      </c>
      <c r="E16" s="62">
        <v>15.63</v>
      </c>
      <c r="F16" s="57"/>
      <c r="G16" s="40">
        <f t="shared" si="0"/>
      </c>
      <c r="H16" s="50"/>
      <c r="K16" s="7"/>
      <c r="L16" s="43"/>
    </row>
    <row r="17" spans="1:12" s="8" customFormat="1" ht="11.25">
      <c r="A17" s="38">
        <v>5</v>
      </c>
      <c r="B17" s="36" t="s">
        <v>43</v>
      </c>
      <c r="C17" s="39" t="s">
        <v>5</v>
      </c>
      <c r="D17" s="59">
        <v>100</v>
      </c>
      <c r="E17" s="62">
        <v>5.47</v>
      </c>
      <c r="F17" s="57"/>
      <c r="G17" s="40">
        <f t="shared" si="0"/>
      </c>
      <c r="H17" s="50"/>
      <c r="K17" s="7"/>
      <c r="L17" s="43"/>
    </row>
    <row r="18" spans="1:12" s="8" customFormat="1" ht="11.25">
      <c r="A18" s="38">
        <v>6</v>
      </c>
      <c r="B18" s="36" t="s">
        <v>44</v>
      </c>
      <c r="C18" s="39" t="s">
        <v>5</v>
      </c>
      <c r="D18" s="59">
        <v>80</v>
      </c>
      <c r="E18" s="62">
        <v>8.73</v>
      </c>
      <c r="F18" s="57"/>
      <c r="G18" s="40">
        <f t="shared" si="0"/>
      </c>
      <c r="H18" s="50"/>
      <c r="K18" s="7"/>
      <c r="L18" s="43"/>
    </row>
    <row r="19" spans="1:12" s="8" customFormat="1" ht="157.5">
      <c r="A19" s="38">
        <v>7</v>
      </c>
      <c r="B19" s="36" t="s">
        <v>45</v>
      </c>
      <c r="C19" s="39" t="s">
        <v>46</v>
      </c>
      <c r="D19" s="59">
        <v>1</v>
      </c>
      <c r="E19" s="62">
        <v>290</v>
      </c>
      <c r="F19" s="57"/>
      <c r="G19" s="40">
        <f t="shared" si="0"/>
      </c>
      <c r="H19" s="50"/>
      <c r="K19" s="7"/>
      <c r="L19" s="43"/>
    </row>
    <row r="20" spans="1:12" s="8" customFormat="1" ht="22.5">
      <c r="A20" s="38">
        <v>8</v>
      </c>
      <c r="B20" s="36" t="s">
        <v>47</v>
      </c>
      <c r="C20" s="39" t="s">
        <v>5</v>
      </c>
      <c r="D20" s="59">
        <v>150</v>
      </c>
      <c r="E20" s="62">
        <v>3.7</v>
      </c>
      <c r="F20" s="57"/>
      <c r="G20" s="40">
        <f t="shared" si="0"/>
      </c>
      <c r="H20" s="50"/>
      <c r="K20" s="7"/>
      <c r="L20" s="43"/>
    </row>
    <row r="21" spans="1:12" s="8" customFormat="1" ht="11.25">
      <c r="A21" s="38">
        <v>9</v>
      </c>
      <c r="B21" s="36" t="s">
        <v>48</v>
      </c>
      <c r="C21" s="39" t="s">
        <v>40</v>
      </c>
      <c r="D21" s="59">
        <v>280</v>
      </c>
      <c r="E21" s="62">
        <v>3</v>
      </c>
      <c r="F21" s="57"/>
      <c r="G21" s="40">
        <f t="shared" si="0"/>
      </c>
      <c r="H21" s="50"/>
      <c r="K21" s="7"/>
      <c r="L21" s="43"/>
    </row>
    <row r="22" spans="1:12" s="8" customFormat="1" ht="33.75">
      <c r="A22" s="38">
        <v>10</v>
      </c>
      <c r="B22" s="36" t="s">
        <v>49</v>
      </c>
      <c r="C22" s="39" t="s">
        <v>5</v>
      </c>
      <c r="D22" s="59">
        <v>80</v>
      </c>
      <c r="E22" s="62">
        <v>13.45</v>
      </c>
      <c r="F22" s="57"/>
      <c r="G22" s="40">
        <f t="shared" si="0"/>
      </c>
      <c r="H22" s="50"/>
      <c r="K22" s="7"/>
      <c r="L22" s="43"/>
    </row>
    <row r="23" spans="1:12" s="8" customFormat="1" ht="22.5">
      <c r="A23" s="38">
        <v>11</v>
      </c>
      <c r="B23" s="36" t="s">
        <v>50</v>
      </c>
      <c r="C23" s="39" t="s">
        <v>40</v>
      </c>
      <c r="D23" s="59">
        <v>100</v>
      </c>
      <c r="E23" s="62">
        <v>1.56</v>
      </c>
      <c r="F23" s="57"/>
      <c r="G23" s="40">
        <f t="shared" si="0"/>
      </c>
      <c r="H23" s="50"/>
      <c r="K23" s="7"/>
      <c r="L23" s="43"/>
    </row>
    <row r="24" spans="1:12" s="8" customFormat="1" ht="11.25">
      <c r="A24" s="38">
        <v>12</v>
      </c>
      <c r="B24" s="36" t="s">
        <v>51</v>
      </c>
      <c r="C24" s="39" t="s">
        <v>5</v>
      </c>
      <c r="D24" s="59">
        <v>80</v>
      </c>
      <c r="E24" s="62">
        <v>2.15</v>
      </c>
      <c r="F24" s="57"/>
      <c r="G24" s="40">
        <f t="shared" si="0"/>
      </c>
      <c r="H24" s="50"/>
      <c r="K24" s="7"/>
      <c r="L24" s="43"/>
    </row>
    <row r="25" spans="1:12" s="8" customFormat="1" ht="22.5">
      <c r="A25" s="38">
        <v>13</v>
      </c>
      <c r="B25" s="36" t="s">
        <v>52</v>
      </c>
      <c r="C25" s="39" t="s">
        <v>53</v>
      </c>
      <c r="D25" s="59">
        <v>10</v>
      </c>
      <c r="E25" s="62">
        <v>15.56</v>
      </c>
      <c r="F25" s="57"/>
      <c r="G25" s="40">
        <f t="shared" si="0"/>
      </c>
      <c r="H25" s="50"/>
      <c r="K25" s="7"/>
      <c r="L25" s="43"/>
    </row>
    <row r="26" spans="1:12" s="8" customFormat="1" ht="11.25">
      <c r="A26" s="38">
        <v>14</v>
      </c>
      <c r="B26" s="36" t="s">
        <v>54</v>
      </c>
      <c r="C26" s="39" t="s">
        <v>5</v>
      </c>
      <c r="D26" s="59">
        <v>100</v>
      </c>
      <c r="E26" s="62">
        <v>0.98</v>
      </c>
      <c r="F26" s="57"/>
      <c r="G26" s="40">
        <f t="shared" si="0"/>
      </c>
      <c r="H26" s="50"/>
      <c r="K26" s="7"/>
      <c r="L26" s="43"/>
    </row>
    <row r="27" spans="1:12" s="8" customFormat="1" ht="56.25">
      <c r="A27" s="38">
        <v>15</v>
      </c>
      <c r="B27" s="36" t="s">
        <v>55</v>
      </c>
      <c r="C27" s="39" t="s">
        <v>56</v>
      </c>
      <c r="D27" s="59">
        <v>28</v>
      </c>
      <c r="E27" s="62">
        <v>4.35</v>
      </c>
      <c r="F27" s="57"/>
      <c r="G27" s="40">
        <f t="shared" si="0"/>
      </c>
      <c r="H27" s="50"/>
      <c r="K27" s="7"/>
      <c r="L27" s="43"/>
    </row>
    <row r="28" spans="1:12" s="8" customFormat="1" ht="11.25">
      <c r="A28" s="38">
        <v>16</v>
      </c>
      <c r="B28" s="36" t="s">
        <v>57</v>
      </c>
      <c r="C28" s="39" t="s">
        <v>35</v>
      </c>
      <c r="D28" s="59">
        <v>100</v>
      </c>
      <c r="E28" s="62">
        <v>3.5</v>
      </c>
      <c r="F28" s="57"/>
      <c r="G28" s="40">
        <f t="shared" si="0"/>
      </c>
      <c r="H28" s="50"/>
      <c r="K28" s="7"/>
      <c r="L28" s="43"/>
    </row>
    <row r="29" spans="1:12" s="8" customFormat="1" ht="11.25">
      <c r="A29" s="38">
        <v>17</v>
      </c>
      <c r="B29" s="36" t="s">
        <v>58</v>
      </c>
      <c r="C29" s="39" t="s">
        <v>56</v>
      </c>
      <c r="D29" s="59">
        <v>100</v>
      </c>
      <c r="E29" s="62">
        <v>1.63</v>
      </c>
      <c r="F29" s="57"/>
      <c r="G29" s="40">
        <f t="shared" si="0"/>
      </c>
      <c r="H29" s="50"/>
      <c r="K29" s="7"/>
      <c r="L29" s="43"/>
    </row>
    <row r="30" spans="1:12" s="8" customFormat="1" ht="11.25">
      <c r="A30" s="38">
        <v>18</v>
      </c>
      <c r="B30" s="36" t="s">
        <v>59</v>
      </c>
      <c r="C30" s="39" t="s">
        <v>5</v>
      </c>
      <c r="D30" s="59">
        <v>50</v>
      </c>
      <c r="E30" s="62">
        <v>7.95</v>
      </c>
      <c r="F30" s="57"/>
      <c r="G30" s="40">
        <f t="shared" si="0"/>
      </c>
      <c r="H30" s="50"/>
      <c r="K30" s="7"/>
      <c r="L30" s="43"/>
    </row>
    <row r="31" spans="1:12" s="8" customFormat="1" ht="11.25">
      <c r="A31" s="38">
        <v>19</v>
      </c>
      <c r="B31" s="36" t="s">
        <v>60</v>
      </c>
      <c r="C31" s="39" t="s">
        <v>5</v>
      </c>
      <c r="D31" s="59">
        <v>30</v>
      </c>
      <c r="E31" s="62">
        <v>4.83</v>
      </c>
      <c r="F31" s="57"/>
      <c r="G31" s="40">
        <f t="shared" si="0"/>
      </c>
      <c r="H31" s="50"/>
      <c r="K31" s="7"/>
      <c r="L31" s="43"/>
    </row>
    <row r="32" spans="1:12" s="8" customFormat="1" ht="11.25">
      <c r="A32" s="38">
        <v>20</v>
      </c>
      <c r="B32" s="36" t="s">
        <v>61</v>
      </c>
      <c r="C32" s="39" t="s">
        <v>5</v>
      </c>
      <c r="D32" s="59">
        <v>50</v>
      </c>
      <c r="E32" s="62">
        <v>14.3</v>
      </c>
      <c r="F32" s="57"/>
      <c r="G32" s="40">
        <f t="shared" si="0"/>
      </c>
      <c r="H32" s="50"/>
      <c r="K32" s="7"/>
      <c r="L32" s="43"/>
    </row>
    <row r="33" spans="1:12" s="8" customFormat="1" ht="11.25">
      <c r="A33" s="38">
        <v>21</v>
      </c>
      <c r="B33" s="36" t="s">
        <v>62</v>
      </c>
      <c r="C33" s="39" t="s">
        <v>5</v>
      </c>
      <c r="D33" s="59">
        <v>200</v>
      </c>
      <c r="E33" s="62">
        <v>4.13</v>
      </c>
      <c r="F33" s="57"/>
      <c r="G33" s="40">
        <f t="shared" si="0"/>
      </c>
      <c r="H33" s="50"/>
      <c r="K33" s="7"/>
      <c r="L33" s="43"/>
    </row>
    <row r="34" spans="1:12" s="8" customFormat="1" ht="11.25">
      <c r="A34" s="38">
        <v>22</v>
      </c>
      <c r="B34" s="36" t="s">
        <v>63</v>
      </c>
      <c r="C34" s="39" t="s">
        <v>56</v>
      </c>
      <c r="D34" s="59">
        <v>100</v>
      </c>
      <c r="E34" s="62">
        <v>4.75</v>
      </c>
      <c r="F34" s="57"/>
      <c r="G34" s="40">
        <f t="shared" si="0"/>
      </c>
      <c r="H34" s="50"/>
      <c r="K34" s="7"/>
      <c r="L34" s="43"/>
    </row>
    <row r="35" spans="1:12" s="8" customFormat="1" ht="22.5">
      <c r="A35" s="38">
        <v>23</v>
      </c>
      <c r="B35" s="36" t="s">
        <v>64</v>
      </c>
      <c r="C35" s="39" t="s">
        <v>56</v>
      </c>
      <c r="D35" s="59">
        <v>1200</v>
      </c>
      <c r="E35" s="62">
        <v>4.74</v>
      </c>
      <c r="F35" s="57"/>
      <c r="G35" s="40">
        <f t="shared" si="0"/>
      </c>
      <c r="H35" s="50"/>
      <c r="K35" s="7"/>
      <c r="L35" s="43"/>
    </row>
    <row r="36" spans="1:12" s="8" customFormat="1" ht="11.25">
      <c r="A36" s="38">
        <v>24</v>
      </c>
      <c r="B36" s="36" t="s">
        <v>65</v>
      </c>
      <c r="C36" s="39" t="s">
        <v>56</v>
      </c>
      <c r="D36" s="59">
        <v>200</v>
      </c>
      <c r="E36" s="62">
        <v>3.81</v>
      </c>
      <c r="F36" s="57"/>
      <c r="G36" s="40">
        <f t="shared" si="0"/>
      </c>
      <c r="H36" s="50"/>
      <c r="K36" s="7"/>
      <c r="L36" s="43"/>
    </row>
    <row r="37" spans="1:12" s="8" customFormat="1" ht="11.25">
      <c r="A37" s="38">
        <v>25</v>
      </c>
      <c r="B37" s="36" t="s">
        <v>66</v>
      </c>
      <c r="C37" s="39" t="s">
        <v>5</v>
      </c>
      <c r="D37" s="59">
        <v>100</v>
      </c>
      <c r="E37" s="62">
        <v>1.82</v>
      </c>
      <c r="F37" s="57"/>
      <c r="G37" s="40">
        <f t="shared" si="0"/>
      </c>
      <c r="H37" s="50"/>
      <c r="K37" s="7"/>
      <c r="L37" s="43"/>
    </row>
    <row r="38" spans="1:12" s="8" customFormat="1" ht="11.25">
      <c r="A38" s="38">
        <v>26</v>
      </c>
      <c r="B38" s="36" t="s">
        <v>67</v>
      </c>
      <c r="C38" s="39" t="s">
        <v>56</v>
      </c>
      <c r="D38" s="59">
        <v>100</v>
      </c>
      <c r="E38" s="62">
        <v>2.6</v>
      </c>
      <c r="F38" s="57"/>
      <c r="G38" s="40">
        <f t="shared" si="0"/>
      </c>
      <c r="H38" s="50"/>
      <c r="K38" s="7"/>
      <c r="L38" s="43"/>
    </row>
    <row r="39" spans="1:12" s="8" customFormat="1" ht="11.25">
      <c r="A39" s="38">
        <v>27</v>
      </c>
      <c r="B39" s="36" t="s">
        <v>68</v>
      </c>
      <c r="C39" s="39" t="s">
        <v>5</v>
      </c>
      <c r="D39" s="59">
        <v>5</v>
      </c>
      <c r="E39" s="62">
        <v>11.97</v>
      </c>
      <c r="F39" s="57"/>
      <c r="G39" s="40">
        <f t="shared" si="0"/>
      </c>
      <c r="H39" s="50"/>
      <c r="K39" s="7"/>
      <c r="L39" s="43"/>
    </row>
    <row r="40" spans="1:12" s="8" customFormat="1" ht="11.25">
      <c r="A40" s="38">
        <v>28</v>
      </c>
      <c r="B40" s="36" t="s">
        <v>69</v>
      </c>
      <c r="C40" s="39" t="s">
        <v>5</v>
      </c>
      <c r="D40" s="59">
        <v>200</v>
      </c>
      <c r="E40" s="62">
        <v>1.8</v>
      </c>
      <c r="F40" s="57"/>
      <c r="G40" s="40">
        <f t="shared" si="0"/>
      </c>
      <c r="H40" s="50"/>
      <c r="K40" s="7"/>
      <c r="L40" s="43"/>
    </row>
    <row r="41" spans="1:12" s="8" customFormat="1" ht="11.25">
      <c r="A41" s="38">
        <v>29</v>
      </c>
      <c r="B41" s="36" t="s">
        <v>70</v>
      </c>
      <c r="C41" s="39" t="s">
        <v>35</v>
      </c>
      <c r="D41" s="59">
        <v>380</v>
      </c>
      <c r="E41" s="62">
        <v>6.33</v>
      </c>
      <c r="F41" s="57"/>
      <c r="G41" s="40">
        <f t="shared" si="0"/>
      </c>
      <c r="H41" s="50"/>
      <c r="K41" s="7"/>
      <c r="L41" s="43"/>
    </row>
    <row r="42" spans="1:12" s="8" customFormat="1" ht="11.25">
      <c r="A42" s="38">
        <v>30</v>
      </c>
      <c r="B42" s="36" t="s">
        <v>71</v>
      </c>
      <c r="C42" s="39" t="s">
        <v>5</v>
      </c>
      <c r="D42" s="59">
        <v>200</v>
      </c>
      <c r="E42" s="62">
        <v>1.28</v>
      </c>
      <c r="F42" s="57"/>
      <c r="G42" s="40">
        <f t="shared" si="0"/>
      </c>
      <c r="H42" s="50"/>
      <c r="K42" s="7"/>
      <c r="L42" s="43"/>
    </row>
    <row r="43" spans="1:12" s="8" customFormat="1" ht="22.5">
      <c r="A43" s="38">
        <v>31</v>
      </c>
      <c r="B43" s="36" t="s">
        <v>72</v>
      </c>
      <c r="C43" s="39" t="s">
        <v>5</v>
      </c>
      <c r="D43" s="59">
        <v>200</v>
      </c>
      <c r="E43" s="62">
        <v>3.1</v>
      </c>
      <c r="F43" s="57"/>
      <c r="G43" s="40">
        <f t="shared" si="0"/>
      </c>
      <c r="H43" s="50"/>
      <c r="K43" s="7"/>
      <c r="L43" s="43"/>
    </row>
    <row r="44" spans="1:12" s="8" customFormat="1" ht="11.25">
      <c r="A44" s="38">
        <v>32</v>
      </c>
      <c r="B44" s="36" t="s">
        <v>73</v>
      </c>
      <c r="C44" s="39" t="s">
        <v>5</v>
      </c>
      <c r="D44" s="59">
        <v>210</v>
      </c>
      <c r="E44" s="62">
        <v>5.13</v>
      </c>
      <c r="F44" s="57"/>
      <c r="G44" s="40">
        <f t="shared" si="0"/>
      </c>
      <c r="H44" s="50"/>
      <c r="K44" s="7"/>
      <c r="L44" s="43"/>
    </row>
    <row r="45" spans="1:12" s="8" customFormat="1" ht="11.25">
      <c r="A45" s="38">
        <v>33</v>
      </c>
      <c r="B45" s="36" t="s">
        <v>74</v>
      </c>
      <c r="C45" s="39" t="s">
        <v>56</v>
      </c>
      <c r="D45" s="59">
        <v>300</v>
      </c>
      <c r="E45" s="62">
        <v>2.21</v>
      </c>
      <c r="F45" s="57"/>
      <c r="G45" s="40">
        <f t="shared" si="0"/>
      </c>
      <c r="H45" s="50"/>
      <c r="K45" s="7"/>
      <c r="L45" s="43"/>
    </row>
    <row r="46" spans="1:12" s="8" customFormat="1" ht="11.25">
      <c r="A46" s="38">
        <v>34</v>
      </c>
      <c r="B46" s="36" t="s">
        <v>75</v>
      </c>
      <c r="C46" s="39" t="s">
        <v>56</v>
      </c>
      <c r="D46" s="59">
        <v>100</v>
      </c>
      <c r="E46" s="62">
        <v>2.95</v>
      </c>
      <c r="F46" s="57"/>
      <c r="G46" s="40">
        <f t="shared" si="0"/>
      </c>
      <c r="H46" s="50"/>
      <c r="K46" s="7"/>
      <c r="L46" s="43"/>
    </row>
    <row r="47" spans="1:12" s="8" customFormat="1" ht="11.25">
      <c r="A47" s="38">
        <v>35</v>
      </c>
      <c r="B47" s="36" t="s">
        <v>76</v>
      </c>
      <c r="C47" s="39" t="s">
        <v>56</v>
      </c>
      <c r="D47" s="59">
        <v>100</v>
      </c>
      <c r="E47" s="62">
        <v>3.07</v>
      </c>
      <c r="F47" s="57"/>
      <c r="G47" s="40">
        <f t="shared" si="0"/>
      </c>
      <c r="H47" s="50"/>
      <c r="K47" s="7"/>
      <c r="L47" s="43"/>
    </row>
    <row r="48" spans="1:12" s="8" customFormat="1" ht="11.25">
      <c r="A48" s="38">
        <v>36</v>
      </c>
      <c r="B48" s="36" t="s">
        <v>77</v>
      </c>
      <c r="C48" s="39" t="s">
        <v>5</v>
      </c>
      <c r="D48" s="59">
        <v>100</v>
      </c>
      <c r="E48" s="62">
        <v>10.45</v>
      </c>
      <c r="F48" s="57"/>
      <c r="G48" s="40">
        <f t="shared" si="0"/>
      </c>
      <c r="H48" s="50"/>
      <c r="K48" s="7"/>
      <c r="L48" s="43"/>
    </row>
    <row r="49" spans="1:12" s="8" customFormat="1" ht="11.25">
      <c r="A49" s="38">
        <v>37</v>
      </c>
      <c r="B49" s="36" t="s">
        <v>78</v>
      </c>
      <c r="C49" s="39" t="s">
        <v>5</v>
      </c>
      <c r="D49" s="59">
        <v>100</v>
      </c>
      <c r="E49" s="62">
        <v>12.45</v>
      </c>
      <c r="F49" s="57"/>
      <c r="G49" s="40">
        <f t="shared" si="0"/>
      </c>
      <c r="H49" s="50"/>
      <c r="K49" s="7"/>
      <c r="L49" s="43"/>
    </row>
    <row r="50" spans="1:12" s="8" customFormat="1" ht="22.5">
      <c r="A50" s="38">
        <v>38</v>
      </c>
      <c r="B50" s="36" t="s">
        <v>79</v>
      </c>
      <c r="C50" s="39" t="s">
        <v>5</v>
      </c>
      <c r="D50" s="59">
        <v>100</v>
      </c>
      <c r="E50" s="62">
        <v>3.97</v>
      </c>
      <c r="F50" s="57"/>
      <c r="G50" s="40">
        <f t="shared" si="0"/>
      </c>
      <c r="H50" s="50"/>
      <c r="K50" s="7"/>
      <c r="L50" s="43"/>
    </row>
    <row r="51" spans="1:12" s="8" customFormat="1" ht="11.25">
      <c r="A51" s="38">
        <v>39</v>
      </c>
      <c r="B51" s="36" t="s">
        <v>80</v>
      </c>
      <c r="C51" s="39" t="s">
        <v>5</v>
      </c>
      <c r="D51" s="59">
        <v>20</v>
      </c>
      <c r="E51" s="62">
        <v>15.93</v>
      </c>
      <c r="F51" s="57"/>
      <c r="G51" s="40">
        <f t="shared" si="0"/>
      </c>
      <c r="H51" s="50"/>
      <c r="K51" s="7"/>
      <c r="L51" s="43"/>
    </row>
    <row r="52" spans="1:12" s="31" customFormat="1" ht="9">
      <c r="A52" s="42"/>
      <c r="E52" s="56"/>
      <c r="F52" s="70" t="s">
        <v>27</v>
      </c>
      <c r="G52" s="71"/>
      <c r="H52" s="51"/>
      <c r="L52" s="45"/>
    </row>
    <row r="53" spans="6:8" ht="14.25" customHeight="1">
      <c r="F53" s="72">
        <f>IF(SUM(G13:G51)=0,"",SUM(G13:G51))</f>
      </c>
      <c r="G53" s="73"/>
      <c r="H53" s="52"/>
    </row>
    <row r="54" spans="1:12" s="46" customFormat="1" ht="22.5" customHeight="1">
      <c r="A54" s="66" t="str">
        <f>" - "&amp;Dados!B21</f>
        <v> - O objeto do presente termo de referência será recebido conforme empenho, pela Secretaria com prazo não superior a 15 (quinze) dias úteis após recebimento da nota de empenho.</v>
      </c>
      <c r="B54" s="66"/>
      <c r="C54" s="66"/>
      <c r="D54" s="66"/>
      <c r="E54" s="66"/>
      <c r="F54" s="66"/>
      <c r="G54" s="66"/>
      <c r="H54" s="53"/>
      <c r="L54" s="47"/>
    </row>
    <row r="55" spans="1:12" s="46" customFormat="1" ht="9">
      <c r="A55" s="66" t="str">
        <f>" - "&amp;Dados!B22</f>
        <v> - Os itens deverão ser entregues na Sede da Secretaria de Agricultura, no horário de 07:00h às 15horas.</v>
      </c>
      <c r="B55" s="66"/>
      <c r="C55" s="66"/>
      <c r="D55" s="66"/>
      <c r="E55" s="66"/>
      <c r="F55" s="66"/>
      <c r="G55" s="66"/>
      <c r="H55" s="53"/>
      <c r="L55" s="47"/>
    </row>
    <row r="56" spans="1:12" s="46" customFormat="1" ht="9">
      <c r="A56" s="66" t="str">
        <f>" - "&amp;Dados!B23</f>
        <v> - O pagamento do objeto de que trata o PREGÃO PRESENCIAL 107/2019, e consequente contrato serão efetuados pela Tesouraria da Secretaria Municipal de Desenvolvimento Social no prazo de até 30 dias a contar da emissão do documento de cobrança;</v>
      </c>
      <c r="B56" s="66"/>
      <c r="C56" s="66"/>
      <c r="D56" s="66"/>
      <c r="E56" s="66"/>
      <c r="F56" s="66"/>
      <c r="G56" s="66"/>
      <c r="H56" s="53"/>
      <c r="L56" s="47"/>
    </row>
    <row r="57" spans="1:12" s="31" customFormat="1" ht="9">
      <c r="A57" s="66" t="str">
        <f>" - "&amp;Dados!B24</f>
        <v> - Proposta válida por 60 (sessenta) dias</v>
      </c>
      <c r="B57" s="66"/>
      <c r="C57" s="66"/>
      <c r="D57" s="66"/>
      <c r="E57" s="66"/>
      <c r="F57" s="66"/>
      <c r="G57" s="66"/>
      <c r="H57" s="51"/>
      <c r="L57" s="45"/>
    </row>
    <row r="58" ht="12.75">
      <c r="H58" s="54"/>
    </row>
    <row r="59" ht="12.75">
      <c r="H59" s="54"/>
    </row>
    <row r="60" ht="12.75">
      <c r="H60" s="54"/>
    </row>
    <row r="61" ht="12.75">
      <c r="H61" s="54"/>
    </row>
    <row r="62" ht="12.75">
      <c r="H62" s="54"/>
    </row>
    <row r="63" ht="12.75">
      <c r="H63" s="54"/>
    </row>
    <row r="64" spans="2:7" ht="12.75" customHeight="1">
      <c r="B64" s="1"/>
      <c r="D64" s="1"/>
      <c r="G64" s="1"/>
    </row>
    <row r="65" spans="2:7" ht="12.75">
      <c r="B65" s="1"/>
      <c r="D65" s="1"/>
      <c r="G65" s="1"/>
    </row>
    <row r="66" spans="2:7" ht="12.75">
      <c r="B66" s="1"/>
      <c r="D66" s="1"/>
      <c r="G66" s="1"/>
    </row>
    <row r="67" spans="2:7" ht="12.75">
      <c r="B67" s="1"/>
      <c r="D67" s="1"/>
      <c r="G67" s="1"/>
    </row>
    <row r="68" spans="2:7" ht="12.75">
      <c r="B68" s="1"/>
      <c r="D68" s="1"/>
      <c r="G68" s="1"/>
    </row>
  </sheetData>
  <sheetProtection/>
  <autoFilter ref="A11:G57"/>
  <mergeCells count="15">
    <mergeCell ref="A2:G2"/>
    <mergeCell ref="A54:G54"/>
    <mergeCell ref="A55:G55"/>
    <mergeCell ref="A56:G56"/>
    <mergeCell ref="B8:G8"/>
    <mergeCell ref="A57:G57"/>
    <mergeCell ref="B9:G9"/>
    <mergeCell ref="A3:G3"/>
    <mergeCell ref="A4:G4"/>
    <mergeCell ref="A5:G5"/>
    <mergeCell ref="F52:G52"/>
    <mergeCell ref="F53:G53"/>
    <mergeCell ref="D10:G10"/>
    <mergeCell ref="C6:D6"/>
    <mergeCell ref="E6:F6"/>
  </mergeCells>
  <conditionalFormatting sqref="F52">
    <cfRule type="expression" priority="1" dxfId="12" stopIfTrue="1">
      <formula>IF($J52="Empate",IF(H52=1,TRUE(),FALSE()),FALSE())</formula>
    </cfRule>
    <cfRule type="expression" priority="2" dxfId="13" stopIfTrue="1">
      <formula>IF(H52="&gt;",FALSE(),IF(H52&gt;0,TRUE(),FALSE()))</formula>
    </cfRule>
    <cfRule type="expression" priority="3" dxfId="0" stopIfTrue="1">
      <formula>IF(H52="&gt;",TRUE(),FALSE())</formula>
    </cfRule>
  </conditionalFormatting>
  <conditionalFormatting sqref="F53">
    <cfRule type="expression" priority="4" dxfId="9" stopIfTrue="1">
      <formula>IF($J52="OK",IF(H52=1,TRUE(),FALSE()),FALSE())</formula>
    </cfRule>
    <cfRule type="expression" priority="5" dxfId="14" stopIfTrue="1">
      <formula>IF($J52="Empate",IF(H52=1,TRUE(),FALSE()),FALSE())</formula>
    </cfRule>
    <cfRule type="expression" priority="6" dxfId="7" stopIfTrue="1">
      <formula>IF($J52="Empate",IF(H52=2,TRUE(),FALSE()),FALSE())</formula>
    </cfRule>
  </conditionalFormatting>
  <conditionalFormatting sqref="F13:F51">
    <cfRule type="cellIs" priority="11" dxfId="6" operator="equal" stopIfTrue="1">
      <formula>""</formula>
    </cfRule>
  </conditionalFormatting>
  <conditionalFormatting sqref="D13:D51">
    <cfRule type="expression" priority="12" dxfId="5" stopIfTrue="1">
      <formula>$A13</formula>
    </cfRule>
  </conditionalFormatting>
  <conditionalFormatting sqref="B10">
    <cfRule type="cellIs" priority="8" dxfId="1" operator="equal" stopIfTrue="1">
      <formula>$G$1</formula>
    </cfRule>
  </conditionalFormatting>
  <conditionalFormatting sqref="B8:G9">
    <cfRule type="cellIs" priority="9" dxfId="1" operator="equal" stopIfTrue="1">
      <formula>$J$1</formula>
    </cfRule>
  </conditionalFormatting>
  <conditionalFormatting sqref="B13:B51">
    <cfRule type="expression" priority="10" dxfId="2" stopIfTrue="1">
      <formula>IF(#REF!=1,IF(#REF!=0,1,0),0)</formula>
    </cfRule>
  </conditionalFormatting>
  <conditionalFormatting sqref="D10:G10">
    <cfRule type="cellIs" priority="24" dxfId="1" operator="equal" stopIfTrue="1">
      <formula>$E$1</formula>
    </cfRule>
  </conditionalFormatting>
  <conditionalFormatting sqref="G13:G51">
    <cfRule type="expression" priority="25" dxfId="0" stopIfTrue="1">
      <formula>IF(ISTEXT(F13),FALSE(),IF(F13&gt;E13,TRUE(),FALSE()))</formula>
    </cfRule>
  </conditionalFormatting>
  <printOptions horizontalCentered="1"/>
  <pageMargins left="0.5118110236220472" right="0.31496062992125984" top="0.3937007874015748" bottom="1.0236220472440944" header="0.5118110236220472" footer="0.5511811023622047"/>
  <pageSetup fitToHeight="20" horizontalDpi="600" verticalDpi="600" orientation="portrait" paperSize="9" scale="90" r:id="rId4"/>
  <headerFooter alignWithMargins="0">
    <oddHeader>&amp;R&amp;"Arial,Negrito"&amp;6Página &amp;P de &amp;N.</oddHeader>
    <oddFooter>&amp;C
____________________________________
Assinatura e Carimbo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A1:IV25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12.28125" style="0" customWidth="1"/>
    <col min="2" max="2" width="51.8515625" style="0" customWidth="1"/>
    <col min="3" max="8" width="19.00390625" style="0" customWidth="1"/>
    <col min="9" max="9" width="19.28125" style="0" customWidth="1"/>
    <col min="10" max="13" width="14.57421875" style="0" customWidth="1"/>
    <col min="14" max="15" width="9.28125" style="0" customWidth="1"/>
  </cols>
  <sheetData>
    <row r="1" spans="1:7" ht="12.75">
      <c r="A1" s="18" t="s">
        <v>9</v>
      </c>
      <c r="B1" s="9" t="s">
        <v>81</v>
      </c>
      <c r="E1" s="4"/>
      <c r="F1" s="4"/>
      <c r="G1" s="4"/>
    </row>
    <row r="2" spans="1:7" ht="12.75">
      <c r="A2" s="18" t="s">
        <v>10</v>
      </c>
      <c r="B2" t="s">
        <v>82</v>
      </c>
      <c r="E2" s="4"/>
      <c r="F2" s="4"/>
      <c r="G2" s="4"/>
    </row>
    <row r="3" spans="1:7" ht="12.75">
      <c r="A3" s="18" t="s">
        <v>11</v>
      </c>
      <c r="B3" s="5" t="s">
        <v>83</v>
      </c>
      <c r="C3" s="5"/>
      <c r="E3" s="4"/>
      <c r="F3" s="4"/>
      <c r="G3" s="4"/>
    </row>
    <row r="4" spans="1:7" ht="12.75">
      <c r="A4" s="18" t="s">
        <v>12</v>
      </c>
      <c r="B4" s="11" t="s">
        <v>90</v>
      </c>
      <c r="C4" s="5"/>
      <c r="E4" s="4"/>
      <c r="F4" s="4"/>
      <c r="G4" s="4"/>
    </row>
    <row r="5" spans="1:7" ht="12.75">
      <c r="A5" s="18" t="s">
        <v>13</v>
      </c>
      <c r="B5" s="11" t="s">
        <v>33</v>
      </c>
      <c r="C5" s="5"/>
      <c r="E5" s="4"/>
      <c r="F5" s="4"/>
      <c r="G5" s="4"/>
    </row>
    <row r="6" spans="1:7" ht="12.75">
      <c r="A6" s="18" t="s">
        <v>31</v>
      </c>
      <c r="B6" s="14" t="s">
        <v>34</v>
      </c>
      <c r="C6" s="5"/>
      <c r="E6" s="4"/>
      <c r="F6" s="4"/>
      <c r="G6" s="4"/>
    </row>
    <row r="7" spans="1:7" ht="12.75">
      <c r="A7" s="18" t="s">
        <v>14</v>
      </c>
      <c r="B7" s="5" t="s">
        <v>30</v>
      </c>
      <c r="C7" s="5"/>
      <c r="E7" s="4"/>
      <c r="F7" s="4"/>
      <c r="G7" s="4"/>
    </row>
    <row r="8" spans="1:7" ht="12.75">
      <c r="A8" s="27" t="s">
        <v>23</v>
      </c>
      <c r="B8" s="58">
        <v>27552.45</v>
      </c>
      <c r="C8" s="5"/>
      <c r="E8" s="4"/>
      <c r="F8" s="4"/>
      <c r="G8" s="4"/>
    </row>
    <row r="9" spans="1:7" ht="12.75">
      <c r="A9" s="19" t="s">
        <v>0</v>
      </c>
      <c r="E9" s="4"/>
      <c r="F9" s="4"/>
      <c r="G9" s="4"/>
    </row>
    <row r="10" spans="1:7" ht="12.75">
      <c r="A10" s="20" t="s">
        <v>2</v>
      </c>
      <c r="E10" s="4"/>
      <c r="F10" s="4"/>
      <c r="G10" s="4"/>
    </row>
    <row r="11" spans="1:7" ht="12.75">
      <c r="A11" s="21" t="s">
        <v>8</v>
      </c>
      <c r="E11" s="4"/>
      <c r="F11" s="4"/>
      <c r="G11" s="4"/>
    </row>
    <row r="12" spans="1:7" ht="12.75">
      <c r="A12" s="20" t="s">
        <v>20</v>
      </c>
      <c r="E12" s="4"/>
      <c r="F12" s="4"/>
      <c r="G12" s="4"/>
    </row>
    <row r="13" spans="1:7" ht="12.75">
      <c r="A13" s="20" t="s">
        <v>24</v>
      </c>
      <c r="E13" s="4"/>
      <c r="F13" s="4"/>
      <c r="G13" s="4"/>
    </row>
    <row r="14" spans="1:7" ht="12.75">
      <c r="A14" s="4"/>
      <c r="B14" s="26"/>
      <c r="C14" s="26"/>
      <c r="E14" s="26"/>
      <c r="F14" s="4"/>
      <c r="G14" s="4"/>
    </row>
    <row r="15" spans="1:13" s="25" customFormat="1" ht="38.25">
      <c r="A15" s="24" t="s">
        <v>21</v>
      </c>
      <c r="B15" s="26" t="s">
        <v>84</v>
      </c>
      <c r="C15" s="26" t="s">
        <v>85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</row>
    <row r="16" spans="1:256" s="25" customFormat="1" ht="51">
      <c r="A16" s="24" t="s">
        <v>22</v>
      </c>
      <c r="B16" s="26" t="s">
        <v>86</v>
      </c>
      <c r="C16" s="26" t="s">
        <v>87</v>
      </c>
      <c r="D16" s="26"/>
      <c r="E16" s="26"/>
      <c r="F16" s="60"/>
      <c r="G16" s="60"/>
      <c r="H16" s="60"/>
      <c r="I16" s="26"/>
      <c r="J16" s="26"/>
      <c r="K16" s="26"/>
      <c r="L16" s="26"/>
      <c r="M16" s="26"/>
      <c r="IV16" s="26"/>
    </row>
    <row r="17" spans="2:7" ht="12.75">
      <c r="B17" s="26"/>
      <c r="E17" s="65"/>
      <c r="F17" s="26"/>
      <c r="G17" s="26"/>
    </row>
    <row r="18" spans="2:7" ht="12.75">
      <c r="B18" s="26"/>
      <c r="E18" s="65"/>
      <c r="F18" s="26"/>
      <c r="G18" s="26"/>
    </row>
    <row r="19" spans="5:7" ht="12.75">
      <c r="E19" s="65"/>
      <c r="F19" s="65"/>
      <c r="G19" s="4"/>
    </row>
    <row r="20" spans="5:7" ht="12.75">
      <c r="E20" s="65"/>
      <c r="F20" s="65"/>
      <c r="G20" s="4"/>
    </row>
    <row r="21" spans="1:7" ht="51">
      <c r="A21" s="22" t="s">
        <v>15</v>
      </c>
      <c r="B21" s="23" t="s">
        <v>36</v>
      </c>
      <c r="E21" s="4"/>
      <c r="F21" s="65"/>
      <c r="G21" s="4"/>
    </row>
    <row r="22" spans="1:7" ht="25.5">
      <c r="A22" s="22" t="s">
        <v>16</v>
      </c>
      <c r="B22" s="23" t="s">
        <v>37</v>
      </c>
      <c r="E22" s="4"/>
      <c r="F22" s="65"/>
      <c r="G22" s="4"/>
    </row>
    <row r="23" spans="1:7" ht="63.75">
      <c r="A23" s="22" t="s">
        <v>17</v>
      </c>
      <c r="B23" s="23" t="s">
        <v>88</v>
      </c>
      <c r="C23" s="10"/>
      <c r="E23" s="4"/>
      <c r="F23" s="4"/>
      <c r="G23" s="4"/>
    </row>
    <row r="24" spans="1:7" ht="25.5">
      <c r="A24" s="22" t="s">
        <v>18</v>
      </c>
      <c r="B24" s="23" t="s">
        <v>28</v>
      </c>
      <c r="E24" s="4"/>
      <c r="F24" s="4"/>
      <c r="G24" s="4"/>
    </row>
    <row r="25" spans="1:2" ht="25.5">
      <c r="A25" s="22" t="s">
        <v>32</v>
      </c>
      <c r="B25" s="64" t="s">
        <v>89</v>
      </c>
    </row>
  </sheetData>
  <sheetProtection/>
  <printOptions/>
  <pageMargins left="0.75" right="0.75" top="1" bottom="1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Licitacao</dc:creator>
  <cp:keywords/>
  <dc:description>Versão: 2.0 - Incluída a planilha 'dados'.</dc:description>
  <cp:lastModifiedBy>thiago</cp:lastModifiedBy>
  <cp:lastPrinted>2019-07-01T19:08:05Z</cp:lastPrinted>
  <dcterms:created xsi:type="dcterms:W3CDTF">2006-04-18T17:38:46Z</dcterms:created>
  <dcterms:modified xsi:type="dcterms:W3CDTF">2019-08-06T12:45:35Z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tegido por senha">
    <vt:bool>true</vt:bool>
  </property>
</Properties>
</file>