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Preços'!$A$11:$G$19</definedName>
    <definedName name="_xlfn.BAHTTEXT" hidden="1">#NAME?</definedName>
    <definedName name="_xlnm.Print_Titles" localSheetId="0">'Quadro de Preços'!$1:$12</definedName>
  </definedNames>
  <calcPr fullCalcOnLoad="1"/>
</workbook>
</file>

<file path=xl/sharedStrings.xml><?xml version="1.0" encoding="utf-8"?>
<sst xmlns="http://schemas.openxmlformats.org/spreadsheetml/2006/main" count="50" uniqueCount="47">
  <si>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</si>
  <si>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</si>
  <si>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</si>
  <si>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</si>
  <si>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</si>
  <si>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</si>
  <si>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</si>
  <si>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</si>
  <si>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</si>
  <si>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</si>
  <si>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</si>
  <si>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</si>
  <si>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</si>
  <si>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</si>
  <si>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</si>
  <si>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</si>
  <si>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</si>
  <si>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</si>
  <si>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</si>
  <si>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</si>
  <si>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</si>
  <si>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</si>
  <si>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</si>
  <si>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</si>
  <si>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</si>
  <si>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</si>
  <si>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</si>
  <si>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</si>
  <si>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</si>
  <si>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</si>
  <si>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Publicação:</t>
  </si>
  <si>
    <t>Prazo:</t>
  </si>
  <si>
    <t>Homologação: __/__/2019</t>
  </si>
  <si>
    <t>Previsão Publicação: __/__/2019</t>
  </si>
  <si>
    <t>Sec. Saúde</t>
  </si>
  <si>
    <t>Prazo do Contrato: A contar de sua assinatura com vigência até 31/12/2019.</t>
  </si>
  <si>
    <t>LOCAÇÃO DE 01 (UMA) AMBULÂNCIA AVANÇADA (UTI MÓVEL) COM EQUIPE DE 01 (UM) MÉDICO, 01 (UM) TÉCNICO DE ENFERMAGEM, 01 (UM) MOTORISTA E 01 (UMA) AMBULÂNCIA SIMPLES COM 01 (UM) TÉCNICO DE ENFERMAGEM E 01 (UM) MOTORISTA PARA COBRIR A FESTA DE EXPOSIÇÃO DO MUNICÍPIO NOS DIAS 26, 27 E 28 DE JULHO DE 2019. 
HORÁRIOS:
- SEXTA-FEIRA DIA 26/07/19 SE FAZ NECESSÁRIA A DISPONIBILIDADE SOMENTE DA AMBULÂNCIA UTI E EQUIPE NAS 12 HS NA PARTE NOTURNA, OU SEJA, DAS 18H AS 06 HS. 
-SÁBADO E DOMINGO DIA 27/07/19 E 28/07/19 FAZ-SE NECESSÁRIA A DISPONIBILIDADE DA AMBULÂNCIA SIMPLES E EQUIPE NAS 10 HS NA PARTE DA MANHÃ/ TARDE, OU SEJA, DE 8 HS AS 18 HS E TAMBÉM DA AMBULÂNCIA UTI E EQUIPE NESSAS MESMAS DATAS DURANTE AS 24 HS.</t>
  </si>
  <si>
    <t>SRV</t>
  </si>
  <si>
    <t>PREGÃO PRESENCIAL Nº 108/2019</t>
  </si>
  <si>
    <t>PROCESSO ADMINISTRATIVO N° 1996/2019 de 30/05/2019</t>
  </si>
  <si>
    <t>CONTRATAÇÃO DE CONTRATAÇÃO DE UTI MÓVEL E AMBULÂNCIA SIMPLES PARA A EXPO 2019</t>
  </si>
  <si>
    <t>MENOR PREÇO</t>
  </si>
  <si>
    <t>Nº 1801.1030200562.240 3390.39.00-04 - SMS</t>
  </si>
  <si>
    <t>A firma contratada deverá disponibilizar os veículos nos horários determinados na especificação do item.</t>
  </si>
  <si>
    <t>A firma contratada deverá arcar com todas as despesas dos profissionais aos quais ela dispor para prestar os serviços, inclusive encargos sociais e trabalhistas, eventuais despesas de hospedagem e alimentação.</t>
  </si>
  <si>
    <t>O pagamento do objeto de que trata o PREGÃO PRESENCIAL 108/2019, e consequente contrato serão efetuados pela Tesouraria da Secretaria Municipal de Saúde de Sumidouro no prazo de até 30 (trinta) dias;</t>
  </si>
  <si>
    <t>Abertura das Propostas: 19/07/2019, às 10:00hs</t>
  </si>
</sst>
</file>

<file path=xl/styles.xml><?xml version="1.0" encoding="utf-8"?>
<styleSheet xmlns="http://schemas.openxmlformats.org/spreadsheetml/2006/main">
  <numFmts count="5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#,#00"/>
    <numFmt numFmtId="183" formatCode="&quot;R$ &quot;#,##0.00"/>
    <numFmt numFmtId="184" formatCode="00"/>
    <numFmt numFmtId="185" formatCode="#,#00.00"/>
    <numFmt numFmtId="186" formatCode="_(* #,##0.000_);_(* \(#,##0.000\);_(* &quot;-&quot;??_);_(@_)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[$-416]dddd\,\ d&quot; de &quot;mmmm&quot; de &quot;yyyy"/>
    <numFmt numFmtId="191" formatCode="[$-416]mmmm\-yy;@"/>
    <numFmt numFmtId="192" formatCode="mm/yyyy"/>
    <numFmt numFmtId="193" formatCode="_(* #,##0.0_);_(* \(#,##0.0\);_(* &quot;-&quot;??_);_(@_)"/>
    <numFmt numFmtId="194" formatCode="_(* #,##0_);_(* \(#,##0\);_(* &quot;-&quot;??_);_(@_)"/>
    <numFmt numFmtId="195" formatCode="_(&quot;R$ &quot;* #,##0.000_);_(&quot;R$ &quot;* \(#,##0.000\);_(&quot;R$ &quot;* &quot;-&quot;??_);_(@_)"/>
    <numFmt numFmtId="196" formatCode="_(&quot;R$ &quot;* #,##0.0000_);_(&quot;R$ &quot;* \(#,##0.0000\);_(&quot;R$ &quot;* &quot;-&quot;??_);_(@_)"/>
    <numFmt numFmtId="197" formatCode="_(* #,##0.0000_);_(* \(#,##0.0000\);_(* &quot;-&quot;????_);_(@_)"/>
    <numFmt numFmtId="198" formatCode="_(&quot;R$ &quot;* #,##0.0000_);_(&quot;R$ &quot;* \(#,##0.0000\)_._._.;_(&quot;R$ &quot;* &quot;-&quot;??_);_(@_)"/>
    <numFmt numFmtId="199" formatCode="_(&quot;R$ &quot;* #,##0.0000_);_(&quot;R$ &quot;* \(#,##0.0000\)\.;_(&quot;R$ &quot;* &quot;-&quot;??_);_(@_)"/>
    <numFmt numFmtId="200" formatCode="_(&quot;R$ &quot;* #,##0.0000&quot;...&quot;_);_(&quot;R$ &quot;* \(#,##0.0000\)\.;_(&quot;R$ &quot;* &quot;-&quot;??_);_(@_)"/>
    <numFmt numFmtId="201" formatCode="_(&quot;R$ &quot;* #,##0.00000&quot;...&quot;_);_(&quot;R$ &quot;* \(#,##0.00000\)\.;_(&quot;R$ &quot;* &quot;-&quot;??_);_(@_)"/>
    <numFmt numFmtId="202" formatCode="_(&quot;R$ &quot;* #,##0.000&quot;...&quot;_);_(&quot;R$ &quot;* \(#,##0.000\)\.;_(&quot;R$ &quot;* &quot;-&quot;??_);_(@_)"/>
    <numFmt numFmtId="203" formatCode="00,000,000,_/000,0\-00"/>
    <numFmt numFmtId="204" formatCode="00,000,000,&quot;/&quot;000,0&quot;-&quot;00"/>
    <numFmt numFmtId="205" formatCode="#,#00.0"/>
    <numFmt numFmtId="206" formatCode="#,#00.000"/>
    <numFmt numFmtId="207" formatCode="00&quot;.&quot;000&quot;.&quot;000&quot;/&quot;0000&quot;-&quot;00"/>
    <numFmt numFmtId="208" formatCode="#,##0.00#"/>
    <numFmt numFmtId="209" formatCode="#,##0.00##"/>
    <numFmt numFmtId="210" formatCode="0.00#"/>
    <numFmt numFmtId="211" formatCode="_(&quot;R$&quot;* #,##0.00_);_(&quot;R$&quot;* \(#,##0.00\);_(&quot;R$&quot;* \-??_);_(@_)"/>
    <numFmt numFmtId="212" formatCode="0.000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9"/>
      <name val="Arial"/>
      <family val="2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1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0" fontId="5" fillId="0" borderId="0" xfId="0" applyNumberFormat="1" applyFont="1" applyBorder="1" applyAlignment="1" applyProtection="1">
      <alignment vertical="center"/>
      <protection hidden="1"/>
    </xf>
    <xf numFmtId="210" fontId="0" fillId="0" borderId="0" xfId="53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08" fontId="0" fillId="0" borderId="0" xfId="0" applyNumberFormat="1" applyFont="1" applyBorder="1" applyAlignment="1" applyProtection="1">
      <alignment horizontal="center" vertical="center" wrapText="1"/>
      <protection hidden="1"/>
    </xf>
    <xf numFmtId="208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7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2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08" fontId="4" fillId="0" borderId="0" xfId="0" applyNumberFormat="1" applyFont="1" applyBorder="1" applyAlignment="1" applyProtection="1">
      <alignment horizontal="center" vertical="center"/>
      <protection hidden="1"/>
    </xf>
    <xf numFmtId="210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vertical="center" wrapText="1"/>
    </xf>
    <xf numFmtId="0" fontId="8" fillId="16" borderId="11" xfId="0" applyFont="1" applyFill="1" applyBorder="1" applyAlignment="1" applyProtection="1">
      <alignment horizontal="center" vertical="center" wrapText="1"/>
      <protection hidden="1"/>
    </xf>
    <xf numFmtId="184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08" fontId="8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184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53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208" fontId="8" fillId="16" borderId="11" xfId="0" applyNumberFormat="1" applyFont="1" applyFill="1" applyBorder="1" applyAlignment="1" applyProtection="1">
      <alignment horizontal="center" vertical="center" wrapText="1"/>
      <protection hidden="1"/>
    </xf>
    <xf numFmtId="208" fontId="10" fillId="0" borderId="0" xfId="0" applyNumberFormat="1" applyFont="1" applyBorder="1" applyAlignment="1" applyProtection="1">
      <alignment vertical="center" wrapText="1"/>
      <protection hidden="1"/>
    </xf>
    <xf numFmtId="208" fontId="8" fillId="0" borderId="11" xfId="0" applyNumberFormat="1" applyFont="1" applyBorder="1" applyAlignment="1">
      <alignment horizontal="center" vertical="center"/>
    </xf>
    <xf numFmtId="177" fontId="0" fillId="0" borderId="0" xfId="47" applyFont="1" applyFill="1" applyBorder="1" applyAlignment="1" applyProtection="1">
      <alignment horizontal="left"/>
      <protection/>
    </xf>
    <xf numFmtId="182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08" fontId="4" fillId="0" borderId="12" xfId="0" applyNumberFormat="1" applyFont="1" applyBorder="1" applyAlignment="1" applyProtection="1">
      <alignment horizontal="center" vertical="center"/>
      <protection hidden="1"/>
    </xf>
    <xf numFmtId="208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Fill="1" applyBorder="1" applyAlignment="1">
      <alignment wrapText="1"/>
    </xf>
    <xf numFmtId="0" fontId="35" fillId="0" borderId="0" xfId="0" applyFont="1" applyAlignment="1">
      <alignment horizontal="justify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13" xfId="0" applyFont="1" applyBorder="1" applyAlignment="1" applyProtection="1">
      <alignment horizontal="left"/>
      <protection hidden="1" locked="0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208" fontId="9" fillId="24" borderId="14" xfId="0" applyNumberFormat="1" applyFont="1" applyFill="1" applyBorder="1" applyAlignment="1" applyProtection="1">
      <alignment horizontal="left" vertical="center" wrapText="1"/>
      <protection hidden="1"/>
    </xf>
    <xf numFmtId="208" fontId="9" fillId="24" borderId="15" xfId="0" applyNumberFormat="1" applyFont="1" applyFill="1" applyBorder="1" applyAlignment="1" applyProtection="1">
      <alignment horizontal="left" vertical="center" wrapText="1"/>
      <protection hidden="1"/>
    </xf>
    <xf numFmtId="170" fontId="3" fillId="24" borderId="16" xfId="53" applyNumberFormat="1" applyFont="1" applyFill="1" applyBorder="1" applyAlignment="1" applyProtection="1">
      <alignment horizontal="left" vertical="center" wrapText="1"/>
      <protection hidden="1"/>
    </xf>
    <xf numFmtId="170" fontId="3" fillId="24" borderId="17" xfId="53" applyNumberFormat="1" applyFont="1" applyFill="1" applyBorder="1" applyAlignment="1" applyProtection="1">
      <alignment horizontal="left" vertical="center" wrapText="1"/>
      <protection hidden="1"/>
    </xf>
    <xf numFmtId="0" fontId="8" fillId="0" borderId="18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177" fontId="8" fillId="0" borderId="0" xfId="47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left"/>
      <protection hidden="1"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1609725</xdr:rowOff>
    </xdr:to>
    <xdr:grpSp>
      <xdr:nvGrpSpPr>
        <xdr:cNvPr id="3" name="Group 60"/>
        <xdr:cNvGrpSpPr>
          <a:grpSpLocks/>
        </xdr:cNvGrpSpPr>
      </xdr:nvGrpSpPr>
      <xdr:grpSpPr>
        <a:xfrm>
          <a:off x="4867275" y="285750"/>
          <a:ext cx="1790700" cy="2390775"/>
          <a:chOff x="520" y="6"/>
          <a:chExt cx="188" cy="9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M30"/>
  <sheetViews>
    <sheetView tabSelected="1" zoomScale="115" zoomScaleNormal="115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4.57421875" style="1" customWidth="1"/>
    <col min="2" max="2" width="49.8515625" style="2" customWidth="1"/>
    <col min="3" max="3" width="8.28125" style="1" customWidth="1"/>
    <col min="4" max="4" width="8.00390625" style="28" customWidth="1"/>
    <col min="5" max="6" width="10.140625" style="15" customWidth="1"/>
    <col min="7" max="7" width="10.140625" style="13" customWidth="1"/>
    <col min="8" max="8" width="11.8515625" style="49" customWidth="1"/>
    <col min="9" max="9" width="11.57421875" style="2" customWidth="1"/>
    <col min="10" max="11" width="9.140625" style="2" customWidth="1"/>
    <col min="12" max="12" width="9.140625" style="44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8"/>
    </row>
    <row r="2" spans="1:7" ht="12.75">
      <c r="A2" s="68" t="s">
        <v>19</v>
      </c>
      <c r="B2" s="68"/>
      <c r="C2" s="68"/>
      <c r="D2" s="68"/>
      <c r="E2" s="68"/>
      <c r="F2" s="68"/>
      <c r="G2" s="68"/>
    </row>
    <row r="3" spans="1:7" ht="12.75">
      <c r="A3" s="68" t="str">
        <f>UPPER(Dados!B1&amp;"  -  "&amp;Dados!B4)</f>
        <v>PREGÃO PRESENCIAL Nº 108/2019  -  ABERTURA DAS PROPOSTAS: 19/07/2019, ÀS 10:00HS</v>
      </c>
      <c r="B3" s="68"/>
      <c r="C3" s="68"/>
      <c r="D3" s="68"/>
      <c r="E3" s="68"/>
      <c r="F3" s="68"/>
      <c r="G3" s="68"/>
    </row>
    <row r="4" spans="1:7" ht="270">
      <c r="A4" s="69" t="str">
        <f>Dados!B3</f>
        <v>CONTRATAÇÃO DE CONTRATAÇÃO DE UTI MÓVEL E AMBULÂNCIA SIMPLES PARA A EXPO 2019</v>
      </c>
      <c r="B4" s="69"/>
      <c r="C4" s="69"/>
      <c r="D4" s="69"/>
      <c r="E4" s="69"/>
      <c r="F4" s="69"/>
      <c r="G4" s="69"/>
    </row>
    <row r="5" spans="1:7" ht="12.75">
      <c r="A5" s="68" t="str">
        <f>Dados!B2</f>
        <v>PROCESSO ADMINISTRATIVO N° 1996/2019 de 30/05/2019</v>
      </c>
      <c r="B5" s="68"/>
      <c r="C5" s="68"/>
      <c r="D5" s="68"/>
      <c r="E5" s="68"/>
      <c r="F5" s="68"/>
      <c r="G5" s="68"/>
    </row>
    <row r="6" spans="1:7" ht="12.75">
      <c r="A6" s="63" t="str">
        <f>Dados!B7</f>
        <v>MENOR PREÇO</v>
      </c>
      <c r="B6" s="63"/>
      <c r="C6" s="75" t="s">
        <v>29</v>
      </c>
      <c r="D6" s="75"/>
      <c r="E6" s="76">
        <f>Dados!B8</f>
        <v>19801.67</v>
      </c>
      <c r="F6" s="76"/>
      <c r="G6" s="63"/>
    </row>
    <row r="7" spans="1:7" ht="2.25" customHeight="1">
      <c r="A7" s="6"/>
      <c r="B7" s="6"/>
      <c r="C7" s="6"/>
      <c r="D7" s="29"/>
      <c r="E7" s="16"/>
      <c r="F7" s="16"/>
      <c r="G7" s="12"/>
    </row>
    <row r="8" spans="1:12" s="8" customFormat="1" ht="12" customHeight="1">
      <c r="A8" s="17" t="s">
        <v>0</v>
      </c>
      <c r="B8" s="77"/>
      <c r="C8" s="77"/>
      <c r="D8" s="77"/>
      <c r="E8" s="77"/>
      <c r="F8" s="77"/>
      <c r="G8" s="77"/>
      <c r="H8" s="50"/>
      <c r="L8" s="43"/>
    </row>
    <row r="9" spans="1:13" s="8" customFormat="1" ht="12" customHeight="1">
      <c r="A9" s="17" t="s">
        <v>1</v>
      </c>
      <c r="B9" s="67"/>
      <c r="C9" s="67"/>
      <c r="D9" s="67"/>
      <c r="E9" s="67"/>
      <c r="F9" s="67"/>
      <c r="G9" s="67"/>
      <c r="H9" s="50"/>
      <c r="L9" s="43"/>
      <c r="M9" s="43"/>
    </row>
    <row r="10" spans="1:12" s="8" customFormat="1" ht="12" customHeight="1">
      <c r="A10" s="17" t="s">
        <v>2</v>
      </c>
      <c r="B10" s="41"/>
      <c r="C10" s="30" t="s">
        <v>8</v>
      </c>
      <c r="D10" s="74"/>
      <c r="E10" s="74"/>
      <c r="F10" s="74"/>
      <c r="G10" s="74"/>
      <c r="H10" s="50"/>
      <c r="L10" s="43"/>
    </row>
    <row r="11" spans="1:7" ht="4.5" customHeight="1">
      <c r="A11" s="3"/>
      <c r="B11" s="32"/>
      <c r="C11" s="32"/>
      <c r="D11" s="33"/>
      <c r="E11" s="61"/>
      <c r="F11" s="34"/>
      <c r="G11" s="35"/>
    </row>
    <row r="12" spans="1:12" s="8" customFormat="1" ht="22.5">
      <c r="A12" s="37" t="s">
        <v>3</v>
      </c>
      <c r="B12" s="37" t="s">
        <v>4</v>
      </c>
      <c r="C12" s="37" t="s">
        <v>5</v>
      </c>
      <c r="D12" s="37" t="s">
        <v>6</v>
      </c>
      <c r="E12" s="55" t="s">
        <v>25</v>
      </c>
      <c r="F12" s="55" t="s">
        <v>26</v>
      </c>
      <c r="G12" s="37" t="s">
        <v>7</v>
      </c>
      <c r="H12" s="50"/>
      <c r="L12" s="43"/>
    </row>
    <row r="13" spans="1:12" s="8" customFormat="1" ht="168.75">
      <c r="A13" s="38">
        <v>1</v>
      </c>
      <c r="B13" s="36" t="s">
        <v>36</v>
      </c>
      <c r="C13" s="39" t="s">
        <v>37</v>
      </c>
      <c r="D13" s="59">
        <v>1</v>
      </c>
      <c r="E13" s="62">
        <v>19801.67</v>
      </c>
      <c r="F13" s="57"/>
      <c r="G13" s="40">
        <f>IF(F13="","",IF(ISTEXT(F13),"NC",F13*D13))</f>
      </c>
      <c r="H13" s="50"/>
      <c r="K13" s="7"/>
      <c r="L13" s="43"/>
    </row>
    <row r="14" spans="1:12" s="31" customFormat="1" ht="9">
      <c r="A14" s="42"/>
      <c r="E14" s="56"/>
      <c r="F14" s="70" t="s">
        <v>27</v>
      </c>
      <c r="G14" s="71"/>
      <c r="H14" s="51"/>
      <c r="L14" s="45"/>
    </row>
    <row r="15" spans="6:8" ht="14.25" customHeight="1">
      <c r="F15" s="72">
        <f>IF(SUM(G13:G13)=0,"",SUM(G13:G13))</f>
      </c>
      <c r="G15" s="73"/>
      <c r="H15" s="52"/>
    </row>
    <row r="16" spans="1:12" s="46" customFormat="1" ht="9">
      <c r="A16" s="66" t="str">
        <f>" - "&amp;Dados!B21</f>
        <v> - A firma contratada deverá disponibilizar os veículos nos horários determinados na especificação do item.</v>
      </c>
      <c r="B16" s="66"/>
      <c r="C16" s="66"/>
      <c r="D16" s="66"/>
      <c r="E16" s="66"/>
      <c r="F16" s="66"/>
      <c r="G16" s="66"/>
      <c r="H16" s="53"/>
      <c r="L16" s="47"/>
    </row>
    <row r="17" spans="1:12" s="46" customFormat="1" ht="23.25" customHeight="1">
      <c r="A17" s="66" t="str">
        <f>" - "&amp;Dados!B22</f>
        <v> - A firma contratada deverá arcar com todas as despesas dos profissionais aos quais ela dispor para prestar os serviços, inclusive encargos sociais e trabalhistas, eventuais despesas de hospedagem e alimentação.</v>
      </c>
      <c r="B17" s="66"/>
      <c r="C17" s="66"/>
      <c r="D17" s="66"/>
      <c r="E17" s="66"/>
      <c r="F17" s="66"/>
      <c r="G17" s="66"/>
      <c r="H17" s="53"/>
      <c r="L17" s="47"/>
    </row>
    <row r="18" spans="1:12" s="46" customFormat="1" ht="22.5" customHeight="1">
      <c r="A18" s="66" t="str">
        <f>" - "&amp;Dados!B23</f>
        <v> - O pagamento do objeto de que trata o PREGÃO PRESENCIAL 108/2019, e consequente contrato serão efetuados pela Tesouraria da Secretaria Municipal de Saúde de Sumidouro no prazo de até 30 (trinta) dias;</v>
      </c>
      <c r="B18" s="66"/>
      <c r="C18" s="66"/>
      <c r="D18" s="66"/>
      <c r="E18" s="66"/>
      <c r="F18" s="66"/>
      <c r="G18" s="66"/>
      <c r="H18" s="53"/>
      <c r="L18" s="47"/>
    </row>
    <row r="19" spans="1:12" s="31" customFormat="1" ht="9">
      <c r="A19" s="66" t="str">
        <f>" - "&amp;Dados!B24</f>
        <v> - Proposta válida por 60 (sessenta) dias</v>
      </c>
      <c r="B19" s="66"/>
      <c r="C19" s="66"/>
      <c r="D19" s="66"/>
      <c r="E19" s="66"/>
      <c r="F19" s="66"/>
      <c r="G19" s="66"/>
      <c r="H19" s="51"/>
      <c r="L19" s="45"/>
    </row>
    <row r="20" ht="12.75">
      <c r="H20" s="54"/>
    </row>
    <row r="21" ht="12.75">
      <c r="H21" s="54"/>
    </row>
    <row r="22" ht="12.75">
      <c r="H22" s="54"/>
    </row>
    <row r="23" ht="12.75">
      <c r="H23" s="54"/>
    </row>
    <row r="24" ht="12.75">
      <c r="H24" s="54"/>
    </row>
    <row r="25" ht="12.75">
      <c r="H25" s="54"/>
    </row>
    <row r="26" spans="2:7" ht="12.75" customHeight="1">
      <c r="B26" s="1"/>
      <c r="D26" s="1"/>
      <c r="G26" s="1"/>
    </row>
    <row r="27" spans="2:7" ht="12.75">
      <c r="B27" s="1"/>
      <c r="D27" s="1"/>
      <c r="G27" s="1"/>
    </row>
    <row r="28" spans="2:7" ht="12.75">
      <c r="B28" s="1"/>
      <c r="D28" s="1"/>
      <c r="G28" s="1"/>
    </row>
    <row r="29" spans="2:7" ht="12.75">
      <c r="B29" s="1"/>
      <c r="D29" s="1"/>
      <c r="G29" s="1"/>
    </row>
    <row r="30" spans="2:7" ht="12.75">
      <c r="B30" s="1"/>
      <c r="D30" s="1"/>
      <c r="G30" s="1"/>
    </row>
  </sheetData>
  <sheetProtection/>
  <autoFilter ref="A11:G19"/>
  <mergeCells count="15">
    <mergeCell ref="A2:G2"/>
    <mergeCell ref="A16:G16"/>
    <mergeCell ref="A17:G17"/>
    <mergeCell ref="A18:G18"/>
    <mergeCell ref="B8:G8"/>
    <mergeCell ref="A19:G19"/>
    <mergeCell ref="B9:G9"/>
    <mergeCell ref="A3:G3"/>
    <mergeCell ref="A4:G4"/>
    <mergeCell ref="A5:G5"/>
    <mergeCell ref="F14:G14"/>
    <mergeCell ref="F15:G15"/>
    <mergeCell ref="D10:G10"/>
    <mergeCell ref="C6:D6"/>
    <mergeCell ref="E6:F6"/>
  </mergeCells>
  <conditionalFormatting sqref="F14">
    <cfRule type="expression" priority="1" dxfId="12" stopIfTrue="1">
      <formula>IF($J14="Empate",IF(H14=1,TRUE(),FALSE()),FALSE())</formula>
    </cfRule>
    <cfRule type="expression" priority="2" dxfId="13" stopIfTrue="1">
      <formula>IF(H14="&gt;",FALSE(),IF(H14&gt;0,TRUE(),FALSE()))</formula>
    </cfRule>
    <cfRule type="expression" priority="3" dxfId="0" stopIfTrue="1">
      <formula>IF(H14="&gt;",TRUE(),FALSE())</formula>
    </cfRule>
  </conditionalFormatting>
  <conditionalFormatting sqref="F15">
    <cfRule type="expression" priority="4" dxfId="9" stopIfTrue="1">
      <formula>IF($J14="OK",IF(H14=1,TRUE(),FALSE()),FALSE())</formula>
    </cfRule>
    <cfRule type="expression" priority="5" dxfId="14" stopIfTrue="1">
      <formula>IF($J14="Empate",IF(H14=1,TRUE(),FALSE()),FALSE())</formula>
    </cfRule>
    <cfRule type="expression" priority="6" dxfId="7" stopIfTrue="1">
      <formula>IF($J14="Empate",IF(H14=2,TRUE(),FALSE()),FALSE())</formula>
    </cfRule>
  </conditionalFormatting>
  <conditionalFormatting sqref="F13">
    <cfRule type="cellIs" priority="11" dxfId="6" operator="equal" stopIfTrue="1">
      <formula>""</formula>
    </cfRule>
  </conditionalFormatting>
  <conditionalFormatting sqref="D13">
    <cfRule type="expression" priority="12" dxfId="5" stopIfTrue="1">
      <formula>$A13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conditionalFormatting sqref="G13">
    <cfRule type="expression" priority="25" dxfId="0" stopIfTrue="1">
      <formula>IF(ISTEXT(F13),FALSE(),IF(F13&gt;E13,TRUE(),FALSE()))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fitToWidth="1" horizontalDpi="600" verticalDpi="600" orientation="portrait" paperSize="9" scale="94" r:id="rId2"/>
  <headerFooter alignWithMargins="0">
    <oddHeader>&amp;R&amp;"Arial,Negrito"&amp;6Página &amp;P de &amp;N.</oddHeader>
    <oddFooter>&amp;C
____________________________________
Assinatura e Carimbo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7" width="18.8515625" style="0" customWidth="1"/>
    <col min="8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8" t="s">
        <v>9</v>
      </c>
      <c r="B1" s="9" t="s">
        <v>38</v>
      </c>
      <c r="E1" s="4"/>
      <c r="F1" s="4"/>
      <c r="G1" s="4"/>
    </row>
    <row r="2" spans="1:7" ht="12.75">
      <c r="A2" s="18" t="s">
        <v>10</v>
      </c>
      <c r="B2" t="s">
        <v>39</v>
      </c>
      <c r="E2" s="4"/>
      <c r="F2" s="4"/>
      <c r="G2" s="4"/>
    </row>
    <row r="3" spans="1:7" ht="12.75">
      <c r="A3" s="18" t="s">
        <v>11</v>
      </c>
      <c r="B3" s="5" t="s">
        <v>40</v>
      </c>
      <c r="C3" s="5"/>
      <c r="E3" s="4"/>
      <c r="F3" s="4"/>
      <c r="G3" s="4"/>
    </row>
    <row r="4" spans="1:7" ht="12.75">
      <c r="A4" s="18" t="s">
        <v>12</v>
      </c>
      <c r="B4" s="11" t="s">
        <v>46</v>
      </c>
      <c r="C4" s="5"/>
      <c r="E4" s="4"/>
      <c r="F4" s="4"/>
      <c r="G4" s="4"/>
    </row>
    <row r="5" spans="1:7" ht="12.75">
      <c r="A5" s="18" t="s">
        <v>13</v>
      </c>
      <c r="B5" s="11" t="s">
        <v>32</v>
      </c>
      <c r="C5" s="5"/>
      <c r="E5" s="4"/>
      <c r="F5" s="4"/>
      <c r="G5" s="4"/>
    </row>
    <row r="6" spans="1:7" ht="12.75">
      <c r="A6" s="18" t="s">
        <v>30</v>
      </c>
      <c r="B6" s="14" t="s">
        <v>33</v>
      </c>
      <c r="C6" s="5"/>
      <c r="E6" s="4"/>
      <c r="F6" s="4"/>
      <c r="G6" s="4"/>
    </row>
    <row r="7" spans="1:7" ht="12.75">
      <c r="A7" s="18" t="s">
        <v>14</v>
      </c>
      <c r="B7" s="5" t="s">
        <v>41</v>
      </c>
      <c r="C7" s="5"/>
      <c r="E7" s="4"/>
      <c r="F7" s="4"/>
      <c r="G7" s="4"/>
    </row>
    <row r="8" spans="1:7" ht="12.75">
      <c r="A8" s="27" t="s">
        <v>23</v>
      </c>
      <c r="B8" s="58">
        <v>19801.67</v>
      </c>
      <c r="C8" s="5"/>
      <c r="E8" s="4"/>
      <c r="F8" s="4"/>
      <c r="G8" s="4"/>
    </row>
    <row r="9" spans="1:7" ht="12.75">
      <c r="A9" s="19" t="s">
        <v>0</v>
      </c>
      <c r="E9" s="4"/>
      <c r="F9" s="4"/>
      <c r="G9" s="4"/>
    </row>
    <row r="10" spans="1:7" ht="12.75">
      <c r="A10" s="20" t="s">
        <v>2</v>
      </c>
      <c r="E10" s="4"/>
      <c r="F10" s="4"/>
      <c r="G10" s="4"/>
    </row>
    <row r="11" spans="1:7" ht="12.75">
      <c r="A11" s="21" t="s">
        <v>8</v>
      </c>
      <c r="E11" s="4"/>
      <c r="F11" s="4"/>
      <c r="G11" s="4"/>
    </row>
    <row r="12" spans="1:7" ht="12.75">
      <c r="A12" s="20" t="s">
        <v>20</v>
      </c>
      <c r="E12" s="4"/>
      <c r="F12" s="4"/>
      <c r="G12" s="4"/>
    </row>
    <row r="13" spans="1:7" ht="12.75">
      <c r="A13" s="20" t="s">
        <v>24</v>
      </c>
      <c r="E13" s="4"/>
      <c r="F13" s="4"/>
      <c r="G13" s="4"/>
    </row>
    <row r="14" spans="1:7" ht="12.75">
      <c r="A14" s="4"/>
      <c r="B14" s="26"/>
      <c r="E14" s="26"/>
      <c r="F14" s="4"/>
      <c r="G14" s="4"/>
    </row>
    <row r="15" spans="1:13" s="25" customFormat="1" ht="12.75">
      <c r="A15" s="24" t="s">
        <v>21</v>
      </c>
      <c r="B15" s="26" t="s">
        <v>34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256" s="25" customFormat="1" ht="12.75">
      <c r="A16" s="24" t="s">
        <v>22</v>
      </c>
      <c r="B16" s="60" t="s">
        <v>42</v>
      </c>
      <c r="C16" s="26"/>
      <c r="D16" s="26"/>
      <c r="E16" s="26"/>
      <c r="F16" s="26"/>
      <c r="G16" s="60"/>
      <c r="H16" s="60"/>
      <c r="I16" s="60"/>
      <c r="J16" s="26"/>
      <c r="K16" s="26"/>
      <c r="L16" s="26"/>
      <c r="M16" s="26"/>
      <c r="IV16" s="26"/>
    </row>
    <row r="17" spans="2:7" ht="12.75">
      <c r="B17" s="65"/>
      <c r="E17" s="4"/>
      <c r="F17" s="26"/>
      <c r="G17" s="26"/>
    </row>
    <row r="18" spans="2:7" ht="12.75">
      <c r="B18" s="65"/>
      <c r="E18" s="65"/>
      <c r="F18" s="26"/>
      <c r="G18" s="26"/>
    </row>
    <row r="19" spans="5:7" ht="12.75">
      <c r="E19" s="65"/>
      <c r="F19" s="65"/>
      <c r="G19" s="65"/>
    </row>
    <row r="20" spans="5:7" ht="12.75">
      <c r="E20" s="65"/>
      <c r="F20" s="65"/>
      <c r="G20" s="65"/>
    </row>
    <row r="21" spans="1:7" ht="25.5">
      <c r="A21" s="22" t="s">
        <v>15</v>
      </c>
      <c r="B21" s="23" t="s">
        <v>43</v>
      </c>
      <c r="E21" s="4"/>
      <c r="F21" s="65"/>
      <c r="G21" s="65"/>
    </row>
    <row r="22" spans="1:7" ht="51">
      <c r="A22" s="22" t="s">
        <v>16</v>
      </c>
      <c r="B22" s="23" t="s">
        <v>44</v>
      </c>
      <c r="E22" s="4"/>
      <c r="F22" s="65"/>
      <c r="G22" s="65"/>
    </row>
    <row r="23" spans="1:7" ht="51">
      <c r="A23" s="22" t="s">
        <v>17</v>
      </c>
      <c r="B23" s="23" t="s">
        <v>45</v>
      </c>
      <c r="C23" s="10"/>
      <c r="E23" s="4"/>
      <c r="F23" s="65"/>
      <c r="G23" s="65"/>
    </row>
    <row r="24" spans="1:7" ht="25.5">
      <c r="A24" s="22" t="s">
        <v>18</v>
      </c>
      <c r="B24" s="23" t="s">
        <v>28</v>
      </c>
      <c r="E24" s="4"/>
      <c r="F24" s="65"/>
      <c r="G24" s="4"/>
    </row>
    <row r="25" spans="1:2" ht="25.5">
      <c r="A25" s="22" t="s">
        <v>31</v>
      </c>
      <c r="B25" s="64" t="s">
        <v>35</v>
      </c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thiago</cp:lastModifiedBy>
  <cp:lastPrinted>2019-07-02T15:24:23Z</cp:lastPrinted>
  <dcterms:created xsi:type="dcterms:W3CDTF">2006-04-18T17:38:46Z</dcterms:created>
  <dcterms:modified xsi:type="dcterms:W3CDTF">2019-07-03T12:40:58Z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