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Preços'!$A$11:$G$20</definedName>
    <definedName name="_xlfn.BAHTTEXT" hidden="1">#NAME?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0"/>
          </rPr>
          <t>Instruções:</t>
        </r>
        <r>
          <rPr>
            <sz val="8"/>
            <rFont val="Tahoma"/>
            <family val="0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Valor Unitário Máximo:
</t>
        </r>
        <r>
          <rPr>
            <sz val="8"/>
            <rFont val="Tahoma"/>
            <family val="2"/>
          </rPr>
          <t xml:space="preserve">Se o VALOR UNITÁRIO PROPOSTO informado for maior que o VALOR UNITÁRIO MÁXIMO, aparecerá a palavra "ACIMA" no VALOR TOTAL. Neste caso, informe um valor igual ou menor que o VALOR UNITÁRIO MÁXIMO ou informe NC (Item Não Cotado) no campo VALOR UNITÁRIO PROPOSTO.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<sst xmlns="http://schemas.openxmlformats.org/spreadsheetml/2006/main" count="48" uniqueCount="45">
  <si>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</si>
  <si>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</si>
  <si>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</si>
  <si>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</si>
  <si>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</si>
  <si>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</si>
  <si>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</si>
  <si>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</si>
  <si>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</si>
  <si>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</si>
  <si>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</si>
  <si>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</si>
  <si>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</si>
  <si>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</si>
  <si>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</si>
  <si>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</si>
  <si>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</si>
  <si>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</si>
  <si>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</si>
  <si>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</si>
  <si>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</si>
  <si>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</si>
  <si>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</si>
  <si>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</si>
  <si>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</si>
  <si>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</si>
  <si>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</si>
  <si>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</si>
  <si>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</si>
  <si>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Publicação:</t>
  </si>
  <si>
    <t>Prazo:</t>
  </si>
  <si>
    <t>LOTE</t>
  </si>
  <si>
    <t>MAIOR OFERTA</t>
  </si>
  <si>
    <t>Gabinete do Prefeito</t>
  </si>
  <si>
    <t>O valor adjudicado da oferta será recolhido aos cofres Públicos do Município Sumidouro, efetuado no Banco 341 - Itaú, Agência 6119, Conta nº 05669-2, em nome da Prefeitura Municipal de Sumidouro, ou através de DAM (Documento de Arrecadação Municipal) em uma única parcela, até o dia da assinatura do contrato.</t>
  </si>
  <si>
    <t>CONCESSÃO DE AUTORIZAÇÃO DE USO A TÍTULO PRECÁRIO DE ESPAÇO PÚBLICO</t>
  </si>
  <si>
    <t>Contratação de empresa especializada para explorar, na forma de concessão de autorização de uso a título precário de espaço público, o serviço de estacionamento, bares, lanchonete e parque de diversões</t>
  </si>
  <si>
    <t>Homologação: __/__/2019</t>
  </si>
  <si>
    <t>Previsão Publicação: __/__/2019</t>
  </si>
  <si>
    <t>PREGÃO PRESENCIAL Nº 109/2019</t>
  </si>
  <si>
    <t>PROCESSO ADMINISTRATIVO N° 2357/2019 DE 02/07/2019</t>
  </si>
  <si>
    <t xml:space="preserve">Ganhará o licitante que oferecer maior oferta de repasse financeiro ao município, sendo o valor mínimo inicial do lance de R$ 26.000,00 (vinte e seis mil reais). </t>
  </si>
  <si>
    <t>As exigências deverão ser atendidas na íntegra conforme Anexo II (Termo de Referência).</t>
  </si>
  <si>
    <t>Prazo do Contrato: A contar de sua assinatura com vigência até 31/07/2019.</t>
  </si>
  <si>
    <t>Abertura das Propostas: 15/07/2019, às 14:00hs</t>
  </si>
</sst>
</file>

<file path=xl/styles.xml><?xml version="1.0" encoding="utf-8"?>
<styleSheet xmlns="http://schemas.openxmlformats.org/spreadsheetml/2006/main">
  <numFmts count="5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  <numFmt numFmtId="213" formatCode="_-* #,##0.000_-;\-* #,##0.000_-;_-* &quot;-&quot;???_-;_-@_-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16" borderId="11" xfId="0" applyFont="1" applyFill="1" applyBorder="1" applyAlignment="1" applyProtection="1">
      <alignment horizontal="center" vertical="center" wrapText="1"/>
      <protection hidden="1"/>
    </xf>
    <xf numFmtId="184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08" fontId="10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84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08" fontId="10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2" fillId="0" borderId="0" xfId="0" applyNumberFormat="1" applyFont="1" applyBorder="1" applyAlignment="1" applyProtection="1">
      <alignment vertical="center" wrapText="1"/>
      <protection hidden="1"/>
    </xf>
    <xf numFmtId="208" fontId="10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43" fontId="10" fillId="0" borderId="0" xfId="0" applyNumberFormat="1" applyFont="1" applyBorder="1" applyAlignment="1" applyProtection="1">
      <alignment vertical="center"/>
      <protection hidden="1"/>
    </xf>
    <xf numFmtId="170" fontId="3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208" fontId="11" fillId="24" borderId="13" xfId="0" applyNumberFormat="1" applyFont="1" applyFill="1" applyBorder="1" applyAlignment="1" applyProtection="1">
      <alignment horizontal="left" vertical="center" wrapText="1"/>
      <protection hidden="1"/>
    </xf>
    <xf numFmtId="208" fontId="11" fillId="24" borderId="14" xfId="0" applyNumberFormat="1" applyFont="1" applyFill="1" applyBorder="1" applyAlignment="1" applyProtection="1">
      <alignment horizontal="left" vertical="center" wrapText="1"/>
      <protection hidden="1"/>
    </xf>
    <xf numFmtId="0" fontId="10" fillId="0" borderId="15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77" fontId="10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6">
    <dxf>
      <fill>
        <patternFill>
          <bgColor indexed="10"/>
        </patternFill>
      </fill>
    </dxf>
    <dxf>
      <font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27"/>
  <sheetViews>
    <sheetView tabSelected="1" zoomScale="115" zoomScaleNormal="115"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hidden="1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7" t="s">
        <v>19</v>
      </c>
      <c r="B2" s="67"/>
      <c r="C2" s="67"/>
      <c r="D2" s="67"/>
      <c r="E2" s="67"/>
      <c r="F2" s="67"/>
      <c r="G2" s="67"/>
    </row>
    <row r="3" spans="1:7" ht="12.75">
      <c r="A3" s="67" t="str">
        <f>UPPER(Dados!B1&amp;"  -  "&amp;Dados!B4)</f>
        <v>PREGÃO PRESENCIAL Nº 109/2019  -  ABERTURA DAS PROPOSTAS: 15/07/2019, ÀS 14:00HS</v>
      </c>
      <c r="B3" s="67"/>
      <c r="C3" s="67"/>
      <c r="D3" s="67"/>
      <c r="E3" s="67"/>
      <c r="F3" s="67"/>
      <c r="G3" s="67"/>
    </row>
    <row r="4" spans="1:7" ht="12.75">
      <c r="A4" s="73" t="str">
        <f>Dados!B3</f>
        <v>CONCESSÃO DE AUTORIZAÇÃO DE USO A TÍTULO PRECÁRIO DE ESPAÇO PÚBLICO</v>
      </c>
      <c r="B4" s="73"/>
      <c r="C4" s="73"/>
      <c r="D4" s="73"/>
      <c r="E4" s="73"/>
      <c r="F4" s="73"/>
      <c r="G4" s="73"/>
    </row>
    <row r="5" spans="1:7" ht="12.75">
      <c r="A5" s="67" t="str">
        <f>Dados!B2</f>
        <v>PROCESSO ADMINISTRATIVO N° 2357/2019 DE 02/07/2019</v>
      </c>
      <c r="B5" s="67"/>
      <c r="C5" s="67"/>
      <c r="D5" s="67"/>
      <c r="E5" s="67"/>
      <c r="F5" s="67"/>
      <c r="G5" s="67"/>
    </row>
    <row r="6" spans="1:7" ht="12.75">
      <c r="A6" s="63" t="str">
        <f>Dados!B7</f>
        <v>MAIOR OFERTA</v>
      </c>
      <c r="B6" s="63"/>
      <c r="C6" s="77"/>
      <c r="D6" s="77"/>
      <c r="E6" s="78"/>
      <c r="F6" s="78"/>
      <c r="G6" s="65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9"/>
      <c r="C8" s="69"/>
      <c r="D8" s="69"/>
      <c r="E8" s="69"/>
      <c r="F8" s="69"/>
      <c r="G8" s="69"/>
      <c r="H8" s="50"/>
      <c r="L8" s="43"/>
    </row>
    <row r="9" spans="1:13" s="8" customFormat="1" ht="12" customHeight="1">
      <c r="A9" s="17" t="s">
        <v>1</v>
      </c>
      <c r="B9" s="72"/>
      <c r="C9" s="72"/>
      <c r="D9" s="72"/>
      <c r="E9" s="72"/>
      <c r="F9" s="72"/>
      <c r="G9" s="72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6"/>
      <c r="E10" s="76"/>
      <c r="F10" s="76"/>
      <c r="G10" s="76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45">
      <c r="A13" s="38">
        <v>1</v>
      </c>
      <c r="B13" s="36" t="s">
        <v>36</v>
      </c>
      <c r="C13" s="39" t="s">
        <v>31</v>
      </c>
      <c r="D13" s="59">
        <v>1</v>
      </c>
      <c r="E13" s="62">
        <v>26000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 customHeight="1" hidden="1">
      <c r="A14" s="42"/>
      <c r="E14" s="56"/>
      <c r="F14" s="70" t="s">
        <v>27</v>
      </c>
      <c r="G14" s="71"/>
      <c r="H14" s="51"/>
      <c r="L14" s="45"/>
    </row>
    <row r="15" spans="6:8" ht="14.25" customHeight="1" hidden="1">
      <c r="F15" s="74">
        <f>IF(SUM(G13:G13)=0,"",SUM(G13:G13))</f>
      </c>
      <c r="G15" s="75"/>
      <c r="H15" s="52"/>
    </row>
    <row r="16" spans="6:8" ht="14.25" customHeight="1">
      <c r="F16" s="66"/>
      <c r="G16" s="66"/>
      <c r="H16" s="52"/>
    </row>
    <row r="17" spans="1:12" s="46" customFormat="1" ht="23.25" customHeight="1">
      <c r="A17" s="68" t="str">
        <f>" - "&amp;Dados!B21</f>
        <v> - Ganhará o licitante que oferecer maior oferta de repasse financeiro ao município, sendo o valor mínimo inicial do lance de R$ 26.000,00 (vinte e seis mil reais). </v>
      </c>
      <c r="B17" s="68"/>
      <c r="C17" s="68"/>
      <c r="D17" s="68"/>
      <c r="E17" s="68"/>
      <c r="F17" s="68"/>
      <c r="G17" s="68"/>
      <c r="H17" s="53"/>
      <c r="L17" s="47"/>
    </row>
    <row r="18" spans="1:12" s="46" customFormat="1" ht="9.75">
      <c r="A18" s="68" t="str">
        <f>" - "&amp;Dados!B22</f>
        <v> - As exigências deverão ser atendidas na íntegra conforme Anexo II (Termo de Referência).</v>
      </c>
      <c r="B18" s="68"/>
      <c r="C18" s="68"/>
      <c r="D18" s="68"/>
      <c r="E18" s="68"/>
      <c r="F18" s="68"/>
      <c r="G18" s="68"/>
      <c r="H18" s="53"/>
      <c r="L18" s="47"/>
    </row>
    <row r="19" spans="1:12" s="46" customFormat="1" ht="30" customHeight="1">
      <c r="A19" s="68" t="str">
        <f>" - "&amp;Dados!B23</f>
        <v> - O valor adjudicado da oferta será recolhido aos cofres Públicos do Município Sumidouro, efetuado no Banco 341 - Itaú, Agência 6119, Conta nº 05669-2, em nome da Prefeitura Municipal de Sumidouro, ou através de DAM (Documento de Arrecadação Municipal) em uma única parcela, até o dia da assinatura do contrato.</v>
      </c>
      <c r="B19" s="68"/>
      <c r="C19" s="68"/>
      <c r="D19" s="68"/>
      <c r="E19" s="68"/>
      <c r="F19" s="68"/>
      <c r="G19" s="68"/>
      <c r="H19" s="53"/>
      <c r="L19" s="47"/>
    </row>
    <row r="20" spans="1:12" s="31" customFormat="1" ht="9.75">
      <c r="A20" s="68" t="str">
        <f>" - "&amp;Dados!B24</f>
        <v> - Proposta válida por 60 (sessenta) dias</v>
      </c>
      <c r="B20" s="68"/>
      <c r="C20" s="68"/>
      <c r="D20" s="68"/>
      <c r="E20" s="68"/>
      <c r="F20" s="68"/>
      <c r="G20" s="68"/>
      <c r="H20" s="51"/>
      <c r="L20" s="45"/>
    </row>
    <row r="21" ht="12.75">
      <c r="H21" s="54"/>
    </row>
    <row r="22" ht="12.75">
      <c r="H22" s="54"/>
    </row>
    <row r="23" spans="2:7" ht="12.75" customHeight="1">
      <c r="B23" s="1"/>
      <c r="D23" s="1"/>
      <c r="G23" s="1"/>
    </row>
    <row r="24" spans="2:7" ht="12.75">
      <c r="B24" s="1"/>
      <c r="D24" s="1"/>
      <c r="G24" s="1"/>
    </row>
    <row r="25" spans="2:7" ht="12.75">
      <c r="B25" s="1"/>
      <c r="D25" s="1"/>
      <c r="G25" s="1"/>
    </row>
    <row r="26" spans="2:7" ht="12.75">
      <c r="B26" s="1"/>
      <c r="D26" s="1"/>
      <c r="G26" s="1"/>
    </row>
    <row r="27" spans="2:7" ht="12.75">
      <c r="B27" s="1"/>
      <c r="D27" s="1"/>
      <c r="G27" s="1"/>
    </row>
  </sheetData>
  <sheetProtection/>
  <autoFilter ref="A11:G20"/>
  <mergeCells count="15">
    <mergeCell ref="A20:G20"/>
    <mergeCell ref="B9:G9"/>
    <mergeCell ref="A3:G3"/>
    <mergeCell ref="A4:G4"/>
    <mergeCell ref="A5:G5"/>
    <mergeCell ref="F15:G15"/>
    <mergeCell ref="D10:G10"/>
    <mergeCell ref="C6:D6"/>
    <mergeCell ref="E6:F6"/>
    <mergeCell ref="A2:G2"/>
    <mergeCell ref="A17:G17"/>
    <mergeCell ref="A18:G18"/>
    <mergeCell ref="A19:G19"/>
    <mergeCell ref="B8:G8"/>
    <mergeCell ref="F14:G14"/>
  </mergeCells>
  <conditionalFormatting sqref="F14">
    <cfRule type="expression" priority="1" dxfId="13" stopIfTrue="1">
      <formula>IF($J14="Empate",IF(H14=1,TRUE(),FALSE()),FALSE())</formula>
    </cfRule>
    <cfRule type="expression" priority="2" dxfId="14" stopIfTrue="1">
      <formula>IF(H14="&gt;",FALSE(),IF(H14&gt;0,TRUE(),FALSE()))</formula>
    </cfRule>
    <cfRule type="expression" priority="3" dxfId="6" stopIfTrue="1">
      <formula>IF(H14="&gt;",TRUE(),FALSE())</formula>
    </cfRule>
  </conditionalFormatting>
  <conditionalFormatting sqref="F15:F16">
    <cfRule type="expression" priority="4" dxfId="10" stopIfTrue="1">
      <formula>IF($J14="OK",IF(H14=1,TRUE(),FALSE()),FALSE())</formula>
    </cfRule>
    <cfRule type="expression" priority="5" dxfId="15" stopIfTrue="1">
      <formula>IF($J14="Empate",IF(H14=1,TRUE(),FALSE()),FALSE())</formula>
    </cfRule>
    <cfRule type="expression" priority="6" dxfId="8" stopIfTrue="1">
      <formula>IF($J14="Empate",IF(H14=2,TRUE(),FALSE()),FALSE())</formula>
    </cfRule>
  </conditionalFormatting>
  <conditionalFormatting sqref="D13">
    <cfRule type="expression" priority="12" dxfId="7" stopIfTrue="1">
      <formula>$A13</formula>
    </cfRule>
  </conditionalFormatting>
  <conditionalFormatting sqref="G13">
    <cfRule type="expression" priority="25" dxfId="6" stopIfTrue="1">
      <formula>IF(ISTEXT(F13),FALSE(),IF(F13&gt;E13,TRUE(),FALSE()))</formula>
    </cfRule>
  </conditionalFormatting>
  <conditionalFormatting sqref="B10">
    <cfRule type="cellIs" priority="8" dxfId="2" operator="equal" stopIfTrue="1">
      <formula>$G$1</formula>
    </cfRule>
  </conditionalFormatting>
  <conditionalFormatting sqref="B8:G9">
    <cfRule type="cellIs" priority="9" dxfId="2" operator="equal" stopIfTrue="1">
      <formula>$J$1</formula>
    </cfRule>
  </conditionalFormatting>
  <conditionalFormatting sqref="B13">
    <cfRule type="expression" priority="10" dxfId="3" stopIfTrue="1">
      <formula>IF(#REF!=1,IF(#REF!=0,1,0),0)</formula>
    </cfRule>
  </conditionalFormatting>
  <conditionalFormatting sqref="D10:G10">
    <cfRule type="cellIs" priority="24" dxfId="2" operator="equal" stopIfTrue="1">
      <formula>$E$1</formula>
    </cfRule>
  </conditionalFormatting>
  <conditionalFormatting sqref="F13">
    <cfRule type="cellIs" priority="38" dxfId="1" operator="equal" stopIfTrue="1">
      <formula>""</formula>
    </cfRule>
    <cfRule type="cellIs" priority="39" dxfId="0" operator="lessThan" stopIfTrue="1">
      <formula>E13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6" width="20.7109375" style="0" customWidth="1"/>
    <col min="7" max="7" width="20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39</v>
      </c>
      <c r="E1" s="4"/>
      <c r="F1" s="4"/>
      <c r="G1" s="4"/>
    </row>
    <row r="2" spans="1:7" ht="12.75">
      <c r="A2" s="18" t="s">
        <v>10</v>
      </c>
      <c r="B2" t="s">
        <v>40</v>
      </c>
      <c r="E2" s="4"/>
      <c r="F2" s="4"/>
      <c r="G2" s="4"/>
    </row>
    <row r="3" spans="1:7" ht="12.75">
      <c r="A3" s="18" t="s">
        <v>11</v>
      </c>
      <c r="B3" s="5" t="s">
        <v>35</v>
      </c>
      <c r="C3" s="5"/>
      <c r="E3" s="4"/>
      <c r="F3" s="4"/>
      <c r="G3" s="4"/>
    </row>
    <row r="4" spans="1:7" ht="12.75">
      <c r="A4" s="18" t="s">
        <v>12</v>
      </c>
      <c r="B4" s="11" t="s">
        <v>44</v>
      </c>
      <c r="C4" s="5"/>
      <c r="E4" s="4"/>
      <c r="F4" s="4"/>
      <c r="G4" s="4"/>
    </row>
    <row r="5" spans="1:7" ht="12.75">
      <c r="A5" s="18" t="s">
        <v>13</v>
      </c>
      <c r="B5" s="11" t="s">
        <v>37</v>
      </c>
      <c r="C5" s="5"/>
      <c r="E5" s="4"/>
      <c r="F5" s="4"/>
      <c r="G5" s="4"/>
    </row>
    <row r="6" spans="1:7" ht="12.75">
      <c r="A6" s="18" t="s">
        <v>29</v>
      </c>
      <c r="B6" s="14" t="s">
        <v>38</v>
      </c>
      <c r="C6" s="5"/>
      <c r="E6" s="4"/>
      <c r="F6" s="4"/>
      <c r="G6" s="4"/>
    </row>
    <row r="7" spans="1:7" ht="12.75">
      <c r="A7" s="18" t="s">
        <v>14</v>
      </c>
      <c r="B7" s="5" t="s">
        <v>32</v>
      </c>
      <c r="C7" s="5"/>
      <c r="E7" s="4"/>
      <c r="F7" s="4"/>
      <c r="G7" s="4"/>
    </row>
    <row r="8" spans="1:7" ht="12.75">
      <c r="A8" s="27" t="s">
        <v>23</v>
      </c>
      <c r="B8" s="58"/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/>
      <c r="C16" s="60"/>
      <c r="D16" s="60"/>
      <c r="E16" s="60"/>
      <c r="F16" s="60"/>
      <c r="G16" s="26"/>
      <c r="H16" s="26"/>
      <c r="I16" s="26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4"/>
      <c r="F18" s="26"/>
      <c r="G18" s="26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38.25">
      <c r="A21" s="22" t="s">
        <v>15</v>
      </c>
      <c r="B21" s="23" t="s">
        <v>41</v>
      </c>
      <c r="E21" s="4"/>
      <c r="F21" s="4"/>
      <c r="G21" s="4"/>
    </row>
    <row r="22" spans="1:7" ht="25.5">
      <c r="A22" s="22" t="s">
        <v>16</v>
      </c>
      <c r="B22" s="23" t="s">
        <v>42</v>
      </c>
      <c r="E22" s="4"/>
      <c r="F22" s="4"/>
      <c r="G22" s="4"/>
    </row>
    <row r="23" spans="1:7" ht="76.5">
      <c r="A23" s="22" t="s">
        <v>17</v>
      </c>
      <c r="B23" s="23" t="s">
        <v>34</v>
      </c>
      <c r="C23" s="10"/>
      <c r="E23" s="4"/>
      <c r="F23" s="4"/>
      <c r="G23" s="4"/>
    </row>
    <row r="24" spans="1:7" ht="25.5">
      <c r="A24" s="22" t="s">
        <v>18</v>
      </c>
      <c r="B24" s="23" t="s">
        <v>28</v>
      </c>
      <c r="E24" s="4"/>
      <c r="F24" s="4"/>
      <c r="G24" s="4"/>
    </row>
    <row r="25" spans="1:2" ht="25.5">
      <c r="A25" s="22" t="s">
        <v>30</v>
      </c>
      <c r="B25" s="64" t="s">
        <v>43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2019-05-27T12:40:49Z</cp:lastPrinted>
  <dcterms:created xsi:type="dcterms:W3CDTF">2006-04-18T17:38:46Z</dcterms:created>
  <dcterms:modified xsi:type="dcterms:W3CDTF">2019-07-03T12:42:21Z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