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Preços'!$A$11:$G$43</definedName>
    <definedName name="_GoBack" localSheetId="1">'Dados'!$B$21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<sst xmlns="http://schemas.openxmlformats.org/spreadsheetml/2006/main" count="98" uniqueCount="74">
  <si>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</si>
  <si>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</si>
  <si>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</si>
  <si>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</si>
  <si>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</si>
  <si>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</si>
  <si>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</si>
  <si>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</si>
  <si>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</si>
  <si>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</si>
  <si>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</si>
  <si>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</si>
  <si>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</si>
  <si>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</si>
  <si>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</si>
  <si>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</si>
  <si>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</si>
  <si>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</si>
  <si>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</si>
  <si>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</si>
  <si>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</si>
  <si>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</si>
  <si>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</si>
  <si>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</si>
  <si>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</si>
  <si>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</si>
  <si>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</si>
  <si>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</si>
  <si>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</si>
  <si>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</si>
  <si>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</si>
  <si>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</si>
  <si>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</si>
  <si>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</si>
  <si>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</si>
  <si>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CX</t>
  </si>
  <si>
    <t>PCT</t>
  </si>
  <si>
    <t>AQUISIÇÃO DE MATERIAIS DE COPA, HIGIENE E LIMPEZA</t>
  </si>
  <si>
    <t>Prazo do Contrato: A contar da emissão da nota de empenho com vigência até 31/12/2019.</t>
  </si>
  <si>
    <t>Água sanitária Garrafa de 1L</t>
  </si>
  <si>
    <t>FRA</t>
  </si>
  <si>
    <t>Álcool 92,8º Frasco de 1L</t>
  </si>
  <si>
    <t>Balde de plástico Tamanho médio</t>
  </si>
  <si>
    <t>Copo descartável Transparente 200ml  PCT c/ 100 unid.</t>
  </si>
  <si>
    <t>Desinfetante eucalipto 500ml</t>
  </si>
  <si>
    <t>Detergente líquido neutro  tensoativo Frasco de 500ml</t>
  </si>
  <si>
    <t>Essência de lima limão/ limão 200 ML</t>
  </si>
  <si>
    <t>Flanela para limpeza Ouro  tam 38 x 58cm</t>
  </si>
  <si>
    <t>Guardanapo 24cm x 22cm</t>
  </si>
  <si>
    <t>Limpador com amoníaco 500ml</t>
  </si>
  <si>
    <t>Luva de borracha Tamanho M</t>
  </si>
  <si>
    <t>PAR</t>
  </si>
  <si>
    <t>Pá de lixo plástica</t>
  </si>
  <si>
    <t>Palha de aço</t>
  </si>
  <si>
    <t>Pano de prato Liso branco</t>
  </si>
  <si>
    <t>Papel higiênico Todo branco , macio, folha dupla, picotado, gofrado, 100% fibras de celulose pct c/ 12 rolos 30m x 10cm em cada rolo</t>
  </si>
  <si>
    <t>Papel inter-folha Duas dobras 20cm x 21cm pct c/ 1000 folhas</t>
  </si>
  <si>
    <t>Papel toalha Folha dupla, pct com duas unid.</t>
  </si>
  <si>
    <t>Porta papel interfolha</t>
  </si>
  <si>
    <t>Rodo de madeira</t>
  </si>
  <si>
    <t>Sabão em pó Caixa de 1kg</t>
  </si>
  <si>
    <t>Sabonete líquido em gel erva-doce frasco de 1L</t>
  </si>
  <si>
    <t>Saco de chão 100% algodão, tamanho grande</t>
  </si>
  <si>
    <t>Saco de lixo 100L  Pct c/ 5</t>
  </si>
  <si>
    <t>Vassoura de pelo</t>
  </si>
  <si>
    <t>Vassoura piaçava Nº 4</t>
  </si>
  <si>
    <t>Sec. Administração</t>
  </si>
  <si>
    <t>PREGÃO PRESENCIAL Nº 110/2019</t>
  </si>
  <si>
    <t>PROCESSO ADMINISTRATIVO N° 2100/2019 de 07/06/2019</t>
  </si>
  <si>
    <t>Nº 1401.0412200092.020.3390.30.00-04 – SMAD</t>
  </si>
  <si>
    <t>Os itens deverão ser entregues em única remessa, de acordo com ao empenho(s) emitido(s) a(s) empresa(s) vencedora(s) do certame.</t>
  </si>
  <si>
    <t>A empresa deverá efetuar a entrega com prazo máximo de 20 (vinte) dias úteis a partir do envio da(s) nota(s) de empenho(s). Endereço de entrega: Rua Dr. Carolino Ribeiro de Moura Sn, centro, Sumidouro-RJ (Almoxarifado Central). Horário de entrega. Segunda á Sexta, das 9h as 16h.</t>
  </si>
  <si>
    <t>O pagamento do objeto de que trata o PREGÃO PRESENCIAL 110/2019, e consequente contrato serão efetuados pela Tesouraria da Prefeitura Municipal de Sumidouro;</t>
  </si>
  <si>
    <t>Abertura das Propostas: 24/07/2019,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</si>
</sst>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6" fillId="0" borderId="0" xfId="0" applyFont="1" applyAlignment="1">
      <alignment horizontal="justify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0" fontId="10" fillId="0" borderId="13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507682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54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3.00390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110/2019  -  ABERTURA DAS PROPOSTAS: 24/07/2019, ÀS 10:00HS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MATERIAIS DE COPA, HIGIENE E LIMPEZA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2100/2019 de 07/06/2019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18573.4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11.25">
      <c r="A13" s="38">
        <v>1</v>
      </c>
      <c r="B13" s="36" t="s">
        <v>39</v>
      </c>
      <c r="C13" s="39" t="s">
        <v>40</v>
      </c>
      <c r="D13" s="59">
        <v>430</v>
      </c>
      <c r="E13" s="62">
        <v>2.03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11.25">
      <c r="A14" s="38">
        <v>2</v>
      </c>
      <c r="B14" s="36" t="s">
        <v>41</v>
      </c>
      <c r="C14" s="39" t="s">
        <v>40</v>
      </c>
      <c r="D14" s="59">
        <v>50</v>
      </c>
      <c r="E14" s="62">
        <v>8.13</v>
      </c>
      <c r="F14" s="57"/>
      <c r="G14" s="40">
        <f aca="true" t="shared" si="0" ref="G14:G37">IF(F14="","",IF(ISTEXT(F14),"NC",F14*D14))</f>
      </c>
      <c r="H14" s="50"/>
      <c r="K14" s="7"/>
      <c r="L14" s="43"/>
    </row>
    <row r="15" spans="1:12" s="8" customFormat="1" ht="11.25">
      <c r="A15" s="38">
        <v>3</v>
      </c>
      <c r="B15" s="36" t="s">
        <v>42</v>
      </c>
      <c r="C15" s="39" t="s">
        <v>5</v>
      </c>
      <c r="D15" s="59">
        <v>6</v>
      </c>
      <c r="E15" s="62">
        <v>7.96</v>
      </c>
      <c r="F15" s="57"/>
      <c r="G15" s="40">
        <f t="shared" si="0"/>
      </c>
      <c r="H15" s="50"/>
      <c r="K15" s="7"/>
      <c r="L15" s="43"/>
    </row>
    <row r="16" spans="1:12" s="8" customFormat="1" ht="11.25">
      <c r="A16" s="38">
        <v>4</v>
      </c>
      <c r="B16" s="36" t="s">
        <v>43</v>
      </c>
      <c r="C16" s="39" t="s">
        <v>36</v>
      </c>
      <c r="D16" s="59">
        <v>350</v>
      </c>
      <c r="E16" s="62">
        <v>3.66</v>
      </c>
      <c r="F16" s="57"/>
      <c r="G16" s="40">
        <f t="shared" si="0"/>
      </c>
      <c r="H16" s="50"/>
      <c r="K16" s="7"/>
      <c r="L16" s="43"/>
    </row>
    <row r="17" spans="1:12" s="8" customFormat="1" ht="11.25">
      <c r="A17" s="38">
        <v>5</v>
      </c>
      <c r="B17" s="36" t="s">
        <v>44</v>
      </c>
      <c r="C17" s="39" t="s">
        <v>40</v>
      </c>
      <c r="D17" s="59">
        <v>300</v>
      </c>
      <c r="E17" s="62">
        <v>3.37</v>
      </c>
      <c r="F17" s="57"/>
      <c r="G17" s="40">
        <f t="shared" si="0"/>
      </c>
      <c r="H17" s="50"/>
      <c r="K17" s="7"/>
      <c r="L17" s="43"/>
    </row>
    <row r="18" spans="1:12" s="8" customFormat="1" ht="11.25">
      <c r="A18" s="38">
        <v>6</v>
      </c>
      <c r="B18" s="36" t="s">
        <v>45</v>
      </c>
      <c r="C18" s="39" t="s">
        <v>40</v>
      </c>
      <c r="D18" s="59">
        <v>300</v>
      </c>
      <c r="E18" s="62">
        <v>1.59</v>
      </c>
      <c r="F18" s="57"/>
      <c r="G18" s="40">
        <f t="shared" si="0"/>
      </c>
      <c r="H18" s="50"/>
      <c r="K18" s="7"/>
      <c r="L18" s="43"/>
    </row>
    <row r="19" spans="1:12" s="8" customFormat="1" ht="11.25">
      <c r="A19" s="38">
        <v>7</v>
      </c>
      <c r="B19" s="36" t="s">
        <v>46</v>
      </c>
      <c r="C19" s="39" t="s">
        <v>40</v>
      </c>
      <c r="D19" s="59">
        <v>50</v>
      </c>
      <c r="E19" s="62">
        <v>11.3</v>
      </c>
      <c r="F19" s="57"/>
      <c r="G19" s="40">
        <f t="shared" si="0"/>
      </c>
      <c r="H19" s="50"/>
      <c r="K19" s="7"/>
      <c r="L19" s="43"/>
    </row>
    <row r="20" spans="1:12" s="8" customFormat="1" ht="11.25">
      <c r="A20" s="38">
        <v>8</v>
      </c>
      <c r="B20" s="36" t="s">
        <v>47</v>
      </c>
      <c r="C20" s="39" t="s">
        <v>5</v>
      </c>
      <c r="D20" s="59">
        <v>28</v>
      </c>
      <c r="E20" s="62">
        <v>4</v>
      </c>
      <c r="F20" s="57"/>
      <c r="G20" s="40">
        <f t="shared" si="0"/>
      </c>
      <c r="H20" s="50"/>
      <c r="K20" s="7"/>
      <c r="L20" s="43"/>
    </row>
    <row r="21" spans="1:12" s="8" customFormat="1" ht="11.25">
      <c r="A21" s="38">
        <v>9</v>
      </c>
      <c r="B21" s="36" t="s">
        <v>48</v>
      </c>
      <c r="C21" s="39" t="s">
        <v>36</v>
      </c>
      <c r="D21" s="59">
        <v>100</v>
      </c>
      <c r="E21" s="62">
        <v>3.43</v>
      </c>
      <c r="F21" s="57"/>
      <c r="G21" s="40">
        <f t="shared" si="0"/>
      </c>
      <c r="H21" s="50"/>
      <c r="K21" s="7"/>
      <c r="L21" s="43"/>
    </row>
    <row r="22" spans="1:12" s="8" customFormat="1" ht="11.25">
      <c r="A22" s="38">
        <v>10</v>
      </c>
      <c r="B22" s="36" t="s">
        <v>49</v>
      </c>
      <c r="C22" s="39" t="s">
        <v>40</v>
      </c>
      <c r="D22" s="59">
        <v>50</v>
      </c>
      <c r="E22" s="62">
        <v>4.77</v>
      </c>
      <c r="F22" s="57"/>
      <c r="G22" s="40">
        <f t="shared" si="0"/>
      </c>
      <c r="H22" s="50"/>
      <c r="K22" s="7"/>
      <c r="L22" s="43"/>
    </row>
    <row r="23" spans="1:12" s="8" customFormat="1" ht="11.25">
      <c r="A23" s="38">
        <v>11</v>
      </c>
      <c r="B23" s="36" t="s">
        <v>50</v>
      </c>
      <c r="C23" s="39" t="s">
        <v>51</v>
      </c>
      <c r="D23" s="59">
        <v>20</v>
      </c>
      <c r="E23" s="62">
        <v>6.17</v>
      </c>
      <c r="F23" s="57"/>
      <c r="G23" s="40">
        <f t="shared" si="0"/>
      </c>
      <c r="H23" s="50"/>
      <c r="K23" s="7"/>
      <c r="L23" s="43"/>
    </row>
    <row r="24" spans="1:12" s="8" customFormat="1" ht="11.25">
      <c r="A24" s="38">
        <v>12</v>
      </c>
      <c r="B24" s="36" t="s">
        <v>52</v>
      </c>
      <c r="C24" s="39" t="s">
        <v>5</v>
      </c>
      <c r="D24" s="59">
        <v>10</v>
      </c>
      <c r="E24" s="62">
        <v>6.13</v>
      </c>
      <c r="F24" s="57"/>
      <c r="G24" s="40">
        <f t="shared" si="0"/>
      </c>
      <c r="H24" s="50"/>
      <c r="K24" s="7"/>
      <c r="L24" s="43"/>
    </row>
    <row r="25" spans="1:12" s="8" customFormat="1" ht="11.25">
      <c r="A25" s="38">
        <v>13</v>
      </c>
      <c r="B25" s="36" t="s">
        <v>53</v>
      </c>
      <c r="C25" s="39" t="s">
        <v>5</v>
      </c>
      <c r="D25" s="59">
        <v>80</v>
      </c>
      <c r="E25" s="62">
        <v>2.33</v>
      </c>
      <c r="F25" s="57"/>
      <c r="G25" s="40">
        <f t="shared" si="0"/>
      </c>
      <c r="H25" s="50"/>
      <c r="K25" s="7"/>
      <c r="L25" s="43"/>
    </row>
    <row r="26" spans="1:12" s="8" customFormat="1" ht="11.25">
      <c r="A26" s="38">
        <v>14</v>
      </c>
      <c r="B26" s="36" t="s">
        <v>54</v>
      </c>
      <c r="C26" s="39" t="s">
        <v>5</v>
      </c>
      <c r="D26" s="59">
        <v>10</v>
      </c>
      <c r="E26" s="62">
        <v>4.13</v>
      </c>
      <c r="F26" s="57"/>
      <c r="G26" s="40">
        <f t="shared" si="0"/>
      </c>
      <c r="H26" s="50"/>
      <c r="K26" s="7"/>
      <c r="L26" s="43"/>
    </row>
    <row r="27" spans="1:12" s="8" customFormat="1" ht="22.5">
      <c r="A27" s="38">
        <v>15</v>
      </c>
      <c r="B27" s="36" t="s">
        <v>55</v>
      </c>
      <c r="C27" s="39" t="s">
        <v>36</v>
      </c>
      <c r="D27" s="59">
        <v>500</v>
      </c>
      <c r="E27" s="62">
        <v>14.4</v>
      </c>
      <c r="F27" s="57"/>
      <c r="G27" s="40">
        <f t="shared" si="0"/>
      </c>
      <c r="H27" s="50"/>
      <c r="K27" s="7"/>
      <c r="L27" s="43"/>
    </row>
    <row r="28" spans="1:12" s="8" customFormat="1" ht="11.25">
      <c r="A28" s="38">
        <v>16</v>
      </c>
      <c r="B28" s="36" t="s">
        <v>56</v>
      </c>
      <c r="C28" s="39" t="s">
        <v>36</v>
      </c>
      <c r="D28" s="59">
        <v>100</v>
      </c>
      <c r="E28" s="62">
        <v>19.4</v>
      </c>
      <c r="F28" s="57"/>
      <c r="G28" s="40">
        <f t="shared" si="0"/>
      </c>
      <c r="H28" s="50"/>
      <c r="K28" s="7"/>
      <c r="L28" s="43"/>
    </row>
    <row r="29" spans="1:12" s="8" customFormat="1" ht="11.25">
      <c r="A29" s="38">
        <v>17</v>
      </c>
      <c r="B29" s="36" t="s">
        <v>57</v>
      </c>
      <c r="C29" s="39" t="s">
        <v>36</v>
      </c>
      <c r="D29" s="59">
        <v>150</v>
      </c>
      <c r="E29" s="62">
        <v>3.98</v>
      </c>
      <c r="F29" s="57"/>
      <c r="G29" s="40">
        <f t="shared" si="0"/>
      </c>
      <c r="H29" s="50"/>
      <c r="K29" s="7"/>
      <c r="L29" s="43"/>
    </row>
    <row r="30" spans="1:12" s="8" customFormat="1" ht="11.25">
      <c r="A30" s="38">
        <v>18</v>
      </c>
      <c r="B30" s="36" t="s">
        <v>58</v>
      </c>
      <c r="C30" s="39" t="s">
        <v>5</v>
      </c>
      <c r="D30" s="59">
        <v>2</v>
      </c>
      <c r="E30" s="62">
        <v>34.27</v>
      </c>
      <c r="F30" s="57"/>
      <c r="G30" s="40">
        <f t="shared" si="0"/>
      </c>
      <c r="H30" s="50"/>
      <c r="K30" s="7"/>
      <c r="L30" s="43"/>
    </row>
    <row r="31" spans="1:12" s="8" customFormat="1" ht="11.25">
      <c r="A31" s="38">
        <v>19</v>
      </c>
      <c r="B31" s="36" t="s">
        <v>59</v>
      </c>
      <c r="C31" s="39" t="s">
        <v>5</v>
      </c>
      <c r="D31" s="59">
        <v>2</v>
      </c>
      <c r="E31" s="62">
        <v>11.1</v>
      </c>
      <c r="F31" s="57"/>
      <c r="G31" s="40">
        <f t="shared" si="0"/>
      </c>
      <c r="H31" s="50"/>
      <c r="K31" s="7"/>
      <c r="L31" s="43"/>
    </row>
    <row r="32" spans="1:12" s="8" customFormat="1" ht="11.25">
      <c r="A32" s="38">
        <v>20</v>
      </c>
      <c r="B32" s="36" t="s">
        <v>60</v>
      </c>
      <c r="C32" s="39" t="s">
        <v>35</v>
      </c>
      <c r="D32" s="59">
        <v>30</v>
      </c>
      <c r="E32" s="62">
        <v>6.53</v>
      </c>
      <c r="F32" s="57"/>
      <c r="G32" s="40">
        <f t="shared" si="0"/>
      </c>
      <c r="H32" s="50"/>
      <c r="K32" s="7"/>
      <c r="L32" s="43"/>
    </row>
    <row r="33" spans="1:12" s="8" customFormat="1" ht="11.25">
      <c r="A33" s="38">
        <v>21</v>
      </c>
      <c r="B33" s="36" t="s">
        <v>61</v>
      </c>
      <c r="C33" s="39" t="s">
        <v>40</v>
      </c>
      <c r="D33" s="59">
        <v>100</v>
      </c>
      <c r="E33" s="62">
        <v>14.4</v>
      </c>
      <c r="F33" s="57"/>
      <c r="G33" s="40">
        <f t="shared" si="0"/>
      </c>
      <c r="H33" s="50"/>
      <c r="K33" s="7"/>
      <c r="L33" s="43"/>
    </row>
    <row r="34" spans="1:12" s="8" customFormat="1" ht="11.25">
      <c r="A34" s="38">
        <v>22</v>
      </c>
      <c r="B34" s="36" t="s">
        <v>62</v>
      </c>
      <c r="C34" s="39" t="s">
        <v>5</v>
      </c>
      <c r="D34" s="59">
        <v>100</v>
      </c>
      <c r="E34" s="62">
        <v>5.83</v>
      </c>
      <c r="F34" s="57"/>
      <c r="G34" s="40">
        <f t="shared" si="0"/>
      </c>
      <c r="H34" s="50"/>
      <c r="K34" s="7"/>
      <c r="L34" s="43"/>
    </row>
    <row r="35" spans="1:12" s="8" customFormat="1" ht="11.25">
      <c r="A35" s="38">
        <v>23</v>
      </c>
      <c r="B35" s="36" t="s">
        <v>63</v>
      </c>
      <c r="C35" s="39" t="s">
        <v>36</v>
      </c>
      <c r="D35" s="59">
        <v>200</v>
      </c>
      <c r="E35" s="62">
        <v>2.39</v>
      </c>
      <c r="F35" s="57"/>
      <c r="G35" s="40">
        <f t="shared" si="0"/>
      </c>
      <c r="H35" s="50"/>
      <c r="K35" s="7"/>
      <c r="L35" s="43"/>
    </row>
    <row r="36" spans="1:12" s="8" customFormat="1" ht="11.25">
      <c r="A36" s="38">
        <v>24</v>
      </c>
      <c r="B36" s="36" t="s">
        <v>64</v>
      </c>
      <c r="C36" s="39" t="s">
        <v>5</v>
      </c>
      <c r="D36" s="59">
        <v>10</v>
      </c>
      <c r="E36" s="62">
        <v>9.27</v>
      </c>
      <c r="F36" s="57"/>
      <c r="G36" s="40">
        <f t="shared" si="0"/>
      </c>
      <c r="H36" s="50"/>
      <c r="K36" s="7"/>
      <c r="L36" s="43"/>
    </row>
    <row r="37" spans="1:12" s="8" customFormat="1" ht="11.25">
      <c r="A37" s="38">
        <v>25</v>
      </c>
      <c r="B37" s="36" t="s">
        <v>65</v>
      </c>
      <c r="C37" s="39" t="s">
        <v>5</v>
      </c>
      <c r="D37" s="59">
        <v>10</v>
      </c>
      <c r="E37" s="62">
        <v>18.9</v>
      </c>
      <c r="F37" s="57"/>
      <c r="G37" s="40">
        <f t="shared" si="0"/>
      </c>
      <c r="H37" s="50"/>
      <c r="K37" s="7"/>
      <c r="L37" s="43"/>
    </row>
    <row r="38" spans="1:12" s="31" customFormat="1" ht="9">
      <c r="A38" s="42"/>
      <c r="E38" s="56"/>
      <c r="F38" s="71" t="s">
        <v>27</v>
      </c>
      <c r="G38" s="72"/>
      <c r="H38" s="51"/>
      <c r="L38" s="45"/>
    </row>
    <row r="39" spans="6:8" ht="14.25" customHeight="1">
      <c r="F39" s="73">
        <f>IF(SUM(G13:G37)=0,"",SUM(G13:G37))</f>
      </c>
      <c r="G39" s="74"/>
      <c r="H39" s="52"/>
    </row>
    <row r="40" spans="1:12" s="46" customFormat="1" ht="9">
      <c r="A40" s="67" t="str">
        <f>" - "&amp;Dados!B21</f>
        <v> - Os itens deverão ser entregues em única remessa, de acordo com ao empenho(s) emitido(s) a(s) empresa(s) vencedora(s) do certame.</v>
      </c>
      <c r="B40" s="67"/>
      <c r="C40" s="67"/>
      <c r="D40" s="67"/>
      <c r="E40" s="67"/>
      <c r="F40" s="67"/>
      <c r="G40" s="67"/>
      <c r="H40" s="53"/>
      <c r="L40" s="47"/>
    </row>
    <row r="41" spans="1:12" s="46" customFormat="1" ht="24" customHeight="1">
      <c r="A41" s="67" t="str">
        <f>" - "&amp;Dados!B22</f>
        <v> - A empresa deverá efetuar a entrega com prazo máximo de 20 (vinte) dias úteis a partir do envio da(s) nota(s) de empenho(s). Endereço de entrega: Rua Dr. Carolino Ribeiro de Moura Sn, centro, Sumidouro-RJ (Almoxarifado Central). Horário de entrega. Segunda á Sexta, das 9h as 16h.</v>
      </c>
      <c r="B41" s="67"/>
      <c r="C41" s="67"/>
      <c r="D41" s="67"/>
      <c r="E41" s="67"/>
      <c r="F41" s="67"/>
      <c r="G41" s="67"/>
      <c r="H41" s="53"/>
      <c r="L41" s="47"/>
    </row>
    <row r="42" spans="1:12" s="46" customFormat="1" ht="24" customHeight="1">
      <c r="A42" s="67" t="str">
        <f>" - "&amp;Dados!B23</f>
        <v> - O pagamento do objeto de que trata o PREGÃO PRESENCIAL 110/2019, e consequente contrato serão efetuados pela Tesouraria da Prefeitura Municipal de Sumidouro;</v>
      </c>
      <c r="B42" s="67"/>
      <c r="C42" s="67"/>
      <c r="D42" s="67"/>
      <c r="E42" s="67"/>
      <c r="F42" s="67"/>
      <c r="G42" s="67"/>
      <c r="H42" s="53"/>
      <c r="L42" s="47"/>
    </row>
    <row r="43" spans="1:12" s="31" customFormat="1" ht="9">
      <c r="A43" s="67" t="str">
        <f>" - "&amp;Dados!B24</f>
        <v> - Proposta válida por 60 (sessenta) dias</v>
      </c>
      <c r="B43" s="67"/>
      <c r="C43" s="67"/>
      <c r="D43" s="67"/>
      <c r="E43" s="67"/>
      <c r="F43" s="67"/>
      <c r="G43" s="67"/>
      <c r="H43" s="51"/>
      <c r="L43" s="45"/>
    </row>
    <row r="44" ht="12.75">
      <c r="H44" s="54"/>
    </row>
    <row r="45" ht="12.75">
      <c r="H45" s="54"/>
    </row>
    <row r="46" ht="12.75">
      <c r="H46" s="54"/>
    </row>
    <row r="47" ht="12.75">
      <c r="H47" s="54"/>
    </row>
    <row r="48" ht="12.75">
      <c r="H48" s="54"/>
    </row>
    <row r="49" ht="12.75">
      <c r="H49" s="54"/>
    </row>
    <row r="50" spans="2:7" ht="12.75" customHeight="1">
      <c r="B50" s="1"/>
      <c r="D50" s="1"/>
      <c r="G50" s="1"/>
    </row>
    <row r="51" spans="2:7" ht="12.75">
      <c r="B51" s="1"/>
      <c r="D51" s="1"/>
      <c r="G51" s="1"/>
    </row>
    <row r="52" spans="2:7" ht="12.75">
      <c r="B52" s="1"/>
      <c r="D52" s="1"/>
      <c r="G52" s="1"/>
    </row>
    <row r="53" spans="2:7" ht="12.75">
      <c r="B53" s="1"/>
      <c r="D53" s="1"/>
      <c r="G53" s="1"/>
    </row>
    <row r="54" spans="2:7" ht="12.75">
      <c r="B54" s="1"/>
      <c r="D54" s="1"/>
      <c r="G54" s="1"/>
    </row>
  </sheetData>
  <sheetProtection/>
  <autoFilter ref="A11:G43"/>
  <mergeCells count="15">
    <mergeCell ref="A43:G43"/>
    <mergeCell ref="B9:G9"/>
    <mergeCell ref="A3:G3"/>
    <mergeCell ref="A4:G4"/>
    <mergeCell ref="A5:G5"/>
    <mergeCell ref="F38:G38"/>
    <mergeCell ref="F39:G39"/>
    <mergeCell ref="D10:G10"/>
    <mergeCell ref="C6:D6"/>
    <mergeCell ref="E6:F6"/>
    <mergeCell ref="A2:G2"/>
    <mergeCell ref="A40:G40"/>
    <mergeCell ref="A41:G41"/>
    <mergeCell ref="A42:G42"/>
    <mergeCell ref="B8:G8"/>
  </mergeCells>
  <conditionalFormatting sqref="F38">
    <cfRule type="expression" priority="1" dxfId="12" stopIfTrue="1">
      <formula>IF($J38="Empate",IF(H38=1,TRUE(),FALSE()),FALSE())</formula>
    </cfRule>
    <cfRule type="expression" priority="2" dxfId="13" stopIfTrue="1">
      <formula>IF(H38="&gt;",FALSE(),IF(H38&gt;0,TRUE(),FALSE()))</formula>
    </cfRule>
    <cfRule type="expression" priority="3" dxfId="0" stopIfTrue="1">
      <formula>IF(H38="&gt;",TRUE(),FALSE())</formula>
    </cfRule>
  </conditionalFormatting>
  <conditionalFormatting sqref="F39">
    <cfRule type="expression" priority="4" dxfId="9" stopIfTrue="1">
      <formula>IF($J38="OK",IF(H38=1,TRUE(),FALSE()),FALSE())</formula>
    </cfRule>
    <cfRule type="expression" priority="5" dxfId="14" stopIfTrue="1">
      <formula>IF($J38="Empate",IF(H38=1,TRUE(),FALSE()),FALSE())</formula>
    </cfRule>
    <cfRule type="expression" priority="6" dxfId="7" stopIfTrue="1">
      <formula>IF($J38="Empate",IF(H38=2,TRUE(),FALSE()),FALSE())</formula>
    </cfRule>
  </conditionalFormatting>
  <conditionalFormatting sqref="F13:F37">
    <cfRule type="cellIs" priority="11" dxfId="6" operator="equal" stopIfTrue="1">
      <formula>""</formula>
    </cfRule>
  </conditionalFormatting>
  <conditionalFormatting sqref="D13:D37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37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37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8" width="19.00390625" style="0" customWidth="1"/>
    <col min="9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67</v>
      </c>
      <c r="E1" s="4"/>
      <c r="F1" s="4"/>
      <c r="G1" s="4"/>
    </row>
    <row r="2" spans="1:7" ht="12.75">
      <c r="A2" s="18" t="s">
        <v>10</v>
      </c>
      <c r="B2" t="s">
        <v>68</v>
      </c>
      <c r="E2" s="4"/>
      <c r="F2" s="4"/>
      <c r="G2" s="4"/>
    </row>
    <row r="3" spans="1:7" ht="12.75">
      <c r="A3" s="18" t="s">
        <v>11</v>
      </c>
      <c r="B3" s="5" t="s">
        <v>37</v>
      </c>
      <c r="C3" s="5"/>
      <c r="E3" s="4"/>
      <c r="F3" s="4"/>
      <c r="G3" s="4"/>
    </row>
    <row r="4" spans="1:7" ht="12.75">
      <c r="A4" s="18" t="s">
        <v>12</v>
      </c>
      <c r="B4" s="11" t="s">
        <v>73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18573.4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C14" s="26"/>
      <c r="E14" s="26"/>
      <c r="F14" s="4"/>
      <c r="G14" s="4"/>
    </row>
    <row r="15" spans="1:13" s="25" customFormat="1" ht="12.75">
      <c r="A15" s="24" t="s">
        <v>21</v>
      </c>
      <c r="B15" s="26" t="s">
        <v>66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69</v>
      </c>
      <c r="C16" s="26"/>
      <c r="D16" s="26"/>
      <c r="E16" s="26"/>
      <c r="F16" s="60"/>
      <c r="G16" s="60"/>
      <c r="H16" s="60"/>
      <c r="I16" s="26"/>
      <c r="J16" s="26"/>
      <c r="K16" s="26"/>
      <c r="L16" s="26"/>
      <c r="M16" s="26"/>
      <c r="IV16" s="26"/>
    </row>
    <row r="17" spans="2:7" ht="12.75">
      <c r="B17" s="26"/>
      <c r="E17" s="65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38.25">
      <c r="A21" s="22" t="s">
        <v>15</v>
      </c>
      <c r="B21" s="23" t="s">
        <v>70</v>
      </c>
      <c r="E21" s="4"/>
      <c r="F21" s="65"/>
      <c r="G21" s="4"/>
    </row>
    <row r="22" spans="1:7" ht="63.75">
      <c r="A22" s="22" t="s">
        <v>16</v>
      </c>
      <c r="B22" s="23" t="s">
        <v>71</v>
      </c>
      <c r="E22" s="4"/>
      <c r="F22" s="65"/>
      <c r="G22" s="4"/>
    </row>
    <row r="23" spans="1:7" ht="51">
      <c r="A23" s="22" t="s">
        <v>17</v>
      </c>
      <c r="B23" s="23" t="s">
        <v>72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38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2019-07-03T15:05:55Z</cp:lastPrinted>
  <dcterms:created xsi:type="dcterms:W3CDTF">2006-04-18T17:38:46Z</dcterms:created>
  <dcterms:modified xsi:type="dcterms:W3CDTF">2019-07-11T12:41:18Z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