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Preços'!$A$11:$G$19</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<sst xmlns="http://schemas.openxmlformats.org/spreadsheetml/2006/main" count="53" uniqueCount="49">
  <si>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</si>
  <si>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</si>
  <si>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</si>
  <si>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</si>
  <si>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</si>
  <si>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</si>
  <si>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</si>
  <si>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</si>
  <si>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</si>
  <si>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</si>
  <si>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</si>
  <si>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</si>
  <si>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</si>
  <si>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</si>
  <si>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</si>
  <si>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</si>
  <si>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</si>
  <si>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</si>
  <si>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</si>
  <si>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</si>
  <si>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</si>
  <si>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</si>
  <si>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</si>
  <si>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</si>
  <si>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</si>
  <si>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</si>
  <si>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</si>
  <si>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</si>
  <si>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</si>
  <si>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</si>
  <si>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</si>
  <si>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</si>
  <si>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</si>
  <si>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__/__/2021</t>
  </si>
  <si>
    <t>Previsão Publicação: __/__/2021</t>
  </si>
  <si>
    <t>Prazo do Contrato: Entrega Imediata.</t>
  </si>
  <si>
    <t>Sec. Educação</t>
  </si>
  <si>
    <t>AQUISIÇÃO DE VANS PARA TRANSPORTE DE ALUNOS</t>
  </si>
  <si>
    <t>A entrega dos veículos deverá ser previamente agendado com o Fiscal do presente contrato, pelos telefones (22) 2531-1969/ (22) 2531-2151.</t>
  </si>
  <si>
    <t>VEÍCULO VAN PARA TRANSPORTE DE PASSAGEIROS, COR SÓLIDA BRANCA, ZERO KM, CAPACIDADE PARA 16 PASSAGEIROS (15+1), SISTEMA DE CONTROLE DE TRAÇÃO, TRAÇÃO TRASEIRA, COMBUSTÍVEL DIESEL, POTÊNCIA MÍNIMA DE 146 CV, AR CONDICIONADO, DIREÇÃO HIDRÁULICA, SUSPENSÃO DIANTEIRA INDEPENDENTE COM MOLAS TRANSVERSAIS PARABÓLICAS, AMORTECEDORES HIDRÁULICOS DE DUPLO EFEITO E BARRA ESTABILIZADORA, SUSPENSÃO TRASEIRA RÍGIDO COM MOLAS PARABÓLICAS, VIDROS ELÉTRICOS, TRAVAS ELÉTRICAS, PNEUS ARO 16, BANCO MOTORISTA C/ REGULAGENS, TODOS OS BANCOS REVESTIDO EM COURO SINTÉTICO (COURVIN) OU MATERIAL SIMILAR, KIT MULTIMÍDIA COM TV (MÍNIMO 20”), FARÓIS DE NEBLINA COM ASSISTENTE DIRECIONAL, DESEMBAÇADOR NO VIDRO TRASEIRO, TETO ALTO, CÂMERA DE RÉ E FAIXA HORIZONTAL NA COR AMARELA NAS LATERAIS E TRASEIRA, CONTENDO A PALAVRA ESCOLAR NA COR PRETA</t>
  </si>
  <si>
    <t>PREGÃO PRESENCIAL Nº 111/2021</t>
  </si>
  <si>
    <t>PROCESSO ADMINISTRATIVO N° 2382/2021 de 10/08/2021</t>
  </si>
  <si>
    <t>n.º 1701.1236100191.161-4490.52.00-00</t>
  </si>
  <si>
    <t>O pagamento do objeto de que trata o PREGÃO PRESENCIAL 111/2021, será efetuado pela Tesouraria da Prefeitura Municipal de Sumidouro;</t>
  </si>
  <si>
    <t>Prazo máximo de entrega do veículo de 60 (sessenta) dias corridos, a contar da data de recebimento da nota de empenho, emitida em nome do Município de Sumidouro, CNPJ nº 32.165.706/0001-08.</t>
  </si>
  <si>
    <t>Representante:</t>
  </si>
  <si>
    <t>CPF:</t>
  </si>
  <si>
    <t>Enquadramento:</t>
  </si>
  <si>
    <t>Abertura das Propostas: 04/11/2021, às 10:00hs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</si>
</sst>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 numFmtId="219" formatCode="&quot;Ativado&quot;;&quot;Ativado&quot;;&quot;Desativado&quot;"/>
  </numFmts>
  <fonts count="57">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b/>
      <u val="single"/>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Segoe UI"/>
      <family val="2"/>
    </font>
    <font>
      <b/>
      <sz val="10"/>
      <color indexed="8"/>
      <name val="Arial"/>
      <family val="0"/>
    </font>
    <font>
      <b/>
      <sz val="12"/>
      <color indexed="8"/>
      <name val="Arial"/>
      <family val="0"/>
    </font>
    <font>
      <sz val="6"/>
      <color indexed="62"/>
      <name val="Calibri"/>
      <family val="0"/>
    </font>
    <font>
      <sz val="6.5"/>
      <color indexed="8"/>
      <name val="Times New Roman"/>
      <family val="0"/>
    </font>
    <font>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style="thin">
        <color indexed="8"/>
      </left>
      <right style="thin">
        <color indexed="8"/>
      </right>
      <top style="thin">
        <color indexed="8"/>
      </top>
      <bottom style="thin">
        <color indexed="8"/>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
      <left>
        <color indexed="63"/>
      </left>
      <right>
        <color indexed="6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0" borderId="5" applyNumberFormat="0" applyAlignment="0" applyProtection="0"/>
    <xf numFmtId="175"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177" fontId="0" fillId="0" borderId="0" applyFont="0" applyFill="0" applyBorder="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62"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32" borderId="10" xfId="0" applyFill="1" applyBorder="1" applyAlignment="1">
      <alignment/>
    </xf>
    <xf numFmtId="0" fontId="0" fillId="33" borderId="10" xfId="0" applyFill="1" applyBorder="1" applyAlignment="1">
      <alignment vertical="center" wrapText="1"/>
    </xf>
    <xf numFmtId="0" fontId="0" fillId="33" borderId="10" xfId="0" applyFill="1" applyBorder="1" applyAlignment="1">
      <alignment/>
    </xf>
    <xf numFmtId="49" fontId="0" fillId="33" borderId="10" xfId="0" applyNumberFormat="1" applyFill="1" applyBorder="1" applyAlignment="1">
      <alignment/>
    </xf>
    <xf numFmtId="0" fontId="0" fillId="34"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3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36" borderId="11" xfId="0" applyFont="1" applyFill="1" applyBorder="1" applyAlignment="1" applyProtection="1">
      <alignment horizontal="center" vertical="center" wrapText="1"/>
      <protection hidden="1"/>
    </xf>
    <xf numFmtId="190"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14" fontId="8" fillId="0" borderId="11" xfId="62" applyNumberFormat="1" applyFont="1" applyFill="1" applyBorder="1" applyAlignment="1" applyProtection="1">
      <alignment horizontal="center" vertical="center" wrapText="1"/>
      <protection hidden="1"/>
    </xf>
    <xf numFmtId="190"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62"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14" fontId="8" fillId="36" borderId="11" xfId="0" applyNumberFormat="1" applyFont="1" applyFill="1" applyBorder="1" applyAlignment="1" applyProtection="1">
      <alignment horizontal="center" vertical="center" wrapText="1"/>
      <protection hidden="1"/>
    </xf>
    <xf numFmtId="214" fontId="10" fillId="0" borderId="0" xfId="0" applyNumberFormat="1" applyFont="1" applyBorder="1" applyAlignment="1" applyProtection="1">
      <alignment vertical="center" wrapText="1"/>
      <protection hidden="1"/>
    </xf>
    <xf numFmtId="183" fontId="0" fillId="0" borderId="0" xfId="46" applyFont="1" applyFill="1" applyBorder="1" applyAlignment="1" applyProtection="1">
      <alignment horizontal="left"/>
      <protection/>
    </xf>
    <xf numFmtId="188"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15" fillId="0" borderId="0" xfId="0" applyFont="1" applyAlignment="1">
      <alignment horizontal="justify"/>
    </xf>
    <xf numFmtId="0" fontId="16" fillId="37" borderId="13" xfId="0" applyFont="1" applyFill="1" applyBorder="1" applyAlignment="1">
      <alignment/>
    </xf>
    <xf numFmtId="214" fontId="8" fillId="0" borderId="11" xfId="0" applyNumberFormat="1" applyFont="1" applyBorder="1" applyAlignment="1" applyProtection="1">
      <alignment horizontal="center" vertical="center"/>
      <protection locked="0"/>
    </xf>
    <xf numFmtId="0" fontId="8" fillId="0" borderId="12" xfId="0" applyFont="1" applyBorder="1" applyAlignment="1" applyProtection="1">
      <alignment horizontal="left"/>
      <protection locked="0"/>
    </xf>
    <xf numFmtId="214" fontId="9" fillId="33" borderId="14" xfId="0" applyNumberFormat="1" applyFont="1" applyFill="1" applyBorder="1" applyAlignment="1" applyProtection="1">
      <alignment horizontal="left" vertical="center" wrapText="1"/>
      <protection hidden="1"/>
    </xf>
    <xf numFmtId="214" fontId="9" fillId="33" borderId="15" xfId="0" applyNumberFormat="1" applyFont="1" applyFill="1" applyBorder="1" applyAlignment="1" applyProtection="1">
      <alignment horizontal="left" vertical="center" wrapText="1"/>
      <protection hidden="1"/>
    </xf>
    <xf numFmtId="176" fontId="3" fillId="33" borderId="16" xfId="62" applyNumberFormat="1" applyFont="1" applyFill="1" applyBorder="1" applyAlignment="1" applyProtection="1">
      <alignment horizontal="left" vertical="center" wrapText="1"/>
      <protection hidden="1"/>
    </xf>
    <xf numFmtId="176" fontId="3" fillId="33" borderId="17" xfId="62"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locked="0"/>
    </xf>
    <xf numFmtId="0" fontId="8" fillId="0" borderId="0" xfId="0" applyFont="1" applyBorder="1" applyAlignment="1" applyProtection="1">
      <alignment horizontal="left" vertical="center"/>
      <protection hidden="1"/>
    </xf>
    <xf numFmtId="183" fontId="8" fillId="0" borderId="0" xfId="46"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8" fillId="0" borderId="12"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0" xfId="0" applyFont="1" applyBorder="1" applyAlignment="1" applyProtection="1">
      <alignment vertical="center" wrapText="1"/>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1000125</xdr:rowOff>
    </xdr:to>
    <xdr:grpSp>
      <xdr:nvGrpSpPr>
        <xdr:cNvPr id="3" name="Group 60"/>
        <xdr:cNvGrpSpPr>
          <a:grpSpLocks/>
        </xdr:cNvGrpSpPr>
      </xdr:nvGrpSpPr>
      <xdr:grpSpPr>
        <a:xfrm>
          <a:off x="4867275" y="285750"/>
          <a:ext cx="1790700" cy="1781175"/>
          <a:chOff x="520" y="6"/>
          <a:chExt cx="188" cy="90"/>
        </a:xfrm>
        <a:solidFill>
          <a:srgbClr val="FFFFFF"/>
        </a:solidFill>
      </xdr:grpSpPr>
      <xdr:sp>
        <xdr:nvSpPr>
          <xdr:cNvPr id="4" name="Caixa de texto 2"/>
          <xdr:cNvSpPr txBox="1">
            <a:spLocks noChangeArrowheads="1"/>
          </xdr:cNvSpPr>
        </xdr:nvSpPr>
        <xdr:spPr>
          <a:xfrm>
            <a:off x="520" y="6"/>
            <a:ext cx="188" cy="90"/>
          </a:xfrm>
          <a:prstGeom prst="rect">
            <a:avLst/>
          </a:prstGeom>
          <a:noFill/>
          <a:ln w="9525" cmpd="sng">
            <a:noFill/>
          </a:ln>
        </xdr:spPr>
        <xdr:txBody>
          <a:bodyPr vertOverflow="clip" wrap="square"/>
          <a:p>
            <a:pPr algn="l">
              <a:defRPr/>
            </a:pPr>
            <a:r>
              <a:rPr lang="en-US" cap="none" sz="600" b="0" i="0" u="none" baseline="0">
                <a:solidFill>
                  <a:srgbClr val="333399"/>
                </a:solidFill>
                <a:latin typeface="Calibri"/>
                <a:ea typeface="Calibri"/>
                <a:cs typeface="Calibri"/>
              </a:rPr>
              <a:t>COMISSÃO PERMANENTE DE LICITAÇÕES
</a:t>
            </a:r>
            <a:r>
              <a:rPr lang="en-US" cap="none" sz="600" b="0" i="0" u="none" baseline="0">
                <a:solidFill>
                  <a:srgbClr val="333399"/>
                </a:solidFill>
                <a:latin typeface="Calibri"/>
                <a:ea typeface="Calibri"/>
                <a:cs typeface="Calibri"/>
              </a:rPr>
              <a:t>
</a:t>
            </a:r>
            <a:r>
              <a:rPr lang="en-US" cap="none" sz="600" b="0" i="0" u="none" baseline="0">
                <a:solidFill>
                  <a:srgbClr val="333399"/>
                </a:solidFill>
                <a:latin typeface="Calibri"/>
                <a:ea typeface="Calibri"/>
                <a:cs typeface="Calibri"/>
              </a:rPr>
              <a:t>PROCESSO ________________________ 
</a:t>
            </a:r>
            <a:r>
              <a:rPr lang="en-US" cap="none" sz="600" b="0" i="0" u="none" baseline="0">
                <a:solidFill>
                  <a:srgbClr val="333399"/>
                </a:solidFill>
                <a:latin typeface="Calibri"/>
                <a:ea typeface="Calibri"/>
                <a:cs typeface="Calibri"/>
              </a:rPr>
              <a:t>
</a:t>
            </a:r>
            <a:r>
              <a:rPr lang="en-US" cap="none" sz="600" b="0" i="0" u="none" baseline="0">
                <a:solidFill>
                  <a:srgbClr val="333399"/>
                </a:solidFill>
                <a:latin typeface="Calibri"/>
                <a:ea typeface="Calibri"/>
                <a:cs typeface="Calibri"/>
              </a:rPr>
              <a:t>RÚBRICA  ______________ FLS _______
</a:t>
            </a:r>
            <a:r>
              <a:rPr lang="en-US" cap="none" sz="650" b="0" i="0" u="none" baseline="0">
                <a:solidFill>
                  <a:srgbClr val="000000"/>
                </a:solidFill>
                <a:latin typeface="Times New Roman"/>
                <a:ea typeface="Times New Roman"/>
                <a:cs typeface="Times New Roman"/>
              </a:rPr>
              <a:t>
</a:t>
            </a:r>
          </a:p>
        </xdr:txBody>
      </xdr:sp>
      <xdr:sp>
        <xdr:nvSpPr>
          <xdr:cNvPr id="5" name="Caixa de texto 3"/>
          <xdr:cNvSpPr txBox="1">
            <a:spLocks noChangeArrowheads="1"/>
          </xdr:cNvSpPr>
        </xdr:nvSpPr>
        <xdr:spPr>
          <a:xfrm>
            <a:off x="575" y="19"/>
            <a:ext cx="100" cy="32"/>
          </a:xfrm>
          <a:prstGeom prst="rect">
            <a:avLst/>
          </a:prstGeom>
          <a:noFill/>
          <a:ln w="9525" cmpd="sng">
            <a:noFill/>
          </a:ln>
        </xdr:spPr>
        <xdr:txBody>
          <a:bodyPr vertOverflow="clip" wrap="square"/>
          <a:p>
            <a:pPr algn="l">
              <a:defRPr/>
            </a:pPr>
            <a:r>
              <a:rPr lang="en-US" cap="none" sz="1200" b="0" i="0" u="none" baseline="0">
                <a:solidFill>
                  <a:srgbClr val="000000"/>
                </a:solidFill>
              </a:rPr>
              <a:t>2382/21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0"/>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7" customWidth="1"/>
    <col min="5" max="6" width="10.140625" style="14" customWidth="1"/>
    <col min="7" max="7" width="10.140625" style="12" customWidth="1"/>
    <col min="8" max="8" width="11.8515625" style="47" customWidth="1"/>
    <col min="9" max="9" width="11.57421875" style="2" customWidth="1"/>
    <col min="10" max="11" width="9.140625" style="2" customWidth="1"/>
    <col min="12" max="12" width="9.140625" style="42" customWidth="1"/>
    <col min="13" max="15" width="9.140625" style="2" customWidth="1"/>
    <col min="16" max="16" width="10.00390625" style="2" bestFit="1" customWidth="1"/>
    <col min="17" max="16384" width="9.140625" style="2" customWidth="1"/>
  </cols>
  <sheetData>
    <row r="1" ht="58.5" customHeight="1">
      <c r="H1" s="46"/>
    </row>
    <row r="2" spans="1:7" ht="12.75">
      <c r="A2" s="73" t="s">
        <v>19</v>
      </c>
      <c r="B2" s="73"/>
      <c r="C2" s="73"/>
      <c r="D2" s="73"/>
      <c r="E2" s="73"/>
      <c r="F2" s="73"/>
      <c r="G2" s="73"/>
    </row>
    <row r="3" spans="1:7" ht="12.75">
      <c r="A3" s="73" t="str">
        <f>UPPER(Dados!B1&amp;"  -  "&amp;Dados!B4)</f>
        <v>PREGÃO PRESENCIAL Nº 111/2021  -  ABERTURA DAS PROPOSTAS: 04/11/2021, ÀS 10:00HS</v>
      </c>
      <c r="B3" s="73"/>
      <c r="C3" s="73"/>
      <c r="D3" s="73"/>
      <c r="E3" s="73"/>
      <c r="F3" s="73"/>
      <c r="G3" s="73"/>
    </row>
    <row r="4" spans="1:7" ht="168.75">
      <c r="A4" s="77" t="str">
        <f>Dados!B3</f>
        <v>AQUISIÇÃO DE VANS PARA TRANSPORTE DE ALUNOS</v>
      </c>
      <c r="B4" s="77"/>
      <c r="C4" s="77"/>
      <c r="D4" s="77"/>
      <c r="E4" s="77"/>
      <c r="F4" s="77"/>
      <c r="G4" s="77"/>
    </row>
    <row r="5" spans="1:7" ht="12.75">
      <c r="A5" s="73" t="str">
        <f>Dados!B2</f>
        <v>PROCESSO ADMINISTRATIVO N° 2382/2021 de 10/08/2021</v>
      </c>
      <c r="B5" s="73"/>
      <c r="C5" s="73"/>
      <c r="D5" s="73"/>
      <c r="E5" s="73"/>
      <c r="F5" s="73"/>
      <c r="G5" s="73"/>
    </row>
    <row r="6" spans="1:7" ht="12.75">
      <c r="A6" s="60" t="str">
        <f>Dados!B7</f>
        <v>MENOR PREÇO POR ITEM</v>
      </c>
      <c r="B6" s="60"/>
      <c r="C6" s="71" t="s">
        <v>29</v>
      </c>
      <c r="D6" s="71"/>
      <c r="E6" s="72">
        <f>Dados!B8</f>
        <v>528600</v>
      </c>
      <c r="F6" s="72"/>
      <c r="G6" s="60"/>
    </row>
    <row r="7" spans="1:7" ht="2.25" customHeight="1">
      <c r="A7" s="6"/>
      <c r="B7" s="6"/>
      <c r="C7" s="6"/>
      <c r="D7" s="28"/>
      <c r="E7" s="15"/>
      <c r="F7" s="15"/>
      <c r="G7" s="11"/>
    </row>
    <row r="8" spans="1:12" s="8" customFormat="1" ht="12" customHeight="1">
      <c r="A8" s="16" t="s">
        <v>0</v>
      </c>
      <c r="B8" s="75"/>
      <c r="C8" s="75"/>
      <c r="D8" s="75"/>
      <c r="E8" s="75"/>
      <c r="F8" s="75"/>
      <c r="G8" s="75"/>
      <c r="H8" s="48"/>
      <c r="L8" s="41"/>
    </row>
    <row r="9" spans="1:13" s="8" customFormat="1" ht="12" customHeight="1">
      <c r="A9" s="16" t="s">
        <v>1</v>
      </c>
      <c r="B9" s="76"/>
      <c r="C9" s="76"/>
      <c r="D9" s="76"/>
      <c r="E9" s="76"/>
      <c r="F9" s="76"/>
      <c r="G9" s="76"/>
      <c r="H9" s="48"/>
      <c r="L9" s="41"/>
      <c r="M9" s="41"/>
    </row>
    <row r="10" spans="1:12" s="8" customFormat="1" ht="12" customHeight="1">
      <c r="A10" s="16" t="s">
        <v>2</v>
      </c>
      <c r="B10" s="65"/>
      <c r="C10" s="29" t="s">
        <v>8</v>
      </c>
      <c r="D10" s="70"/>
      <c r="E10" s="70"/>
      <c r="F10" s="70"/>
      <c r="G10" s="70"/>
      <c r="H10" s="48"/>
      <c r="L10" s="41"/>
    </row>
    <row r="11" spans="1:7" ht="4.5" customHeight="1">
      <c r="A11" s="3"/>
      <c r="B11" s="31"/>
      <c r="C11" s="31"/>
      <c r="D11" s="32"/>
      <c r="E11" s="58"/>
      <c r="F11" s="33"/>
      <c r="G11" s="34"/>
    </row>
    <row r="12" spans="1:12" s="8" customFormat="1" ht="22.5">
      <c r="A12" s="36" t="s">
        <v>3</v>
      </c>
      <c r="B12" s="36" t="s">
        <v>4</v>
      </c>
      <c r="C12" s="36" t="s">
        <v>5</v>
      </c>
      <c r="D12" s="36" t="s">
        <v>6</v>
      </c>
      <c r="E12" s="53" t="s">
        <v>25</v>
      </c>
      <c r="F12" s="53" t="s">
        <v>26</v>
      </c>
      <c r="G12" s="36" t="s">
        <v>7</v>
      </c>
      <c r="H12" s="48"/>
      <c r="L12" s="41"/>
    </row>
    <row r="13" spans="1:12" s="8" customFormat="1" ht="180">
      <c r="A13" s="37">
        <v>1</v>
      </c>
      <c r="B13" s="35" t="s">
        <v>39</v>
      </c>
      <c r="C13" s="38" t="s">
        <v>5</v>
      </c>
      <c r="D13" s="56">
        <v>2</v>
      </c>
      <c r="E13" s="59">
        <v>264300</v>
      </c>
      <c r="F13" s="64"/>
      <c r="G13" s="39">
        <f>IF(F13="","",IF(ISTEXT(F13),"NC",F13*D13))</f>
      </c>
      <c r="H13" s="48"/>
      <c r="K13" s="7"/>
      <c r="L13" s="41"/>
    </row>
    <row r="14" spans="1:12" s="30" customFormat="1" ht="9">
      <c r="A14" s="40"/>
      <c r="E14" s="54"/>
      <c r="F14" s="66" t="s">
        <v>27</v>
      </c>
      <c r="G14" s="67"/>
      <c r="H14" s="49"/>
      <c r="L14" s="43"/>
    </row>
    <row r="15" spans="6:8" ht="14.25" customHeight="1">
      <c r="F15" s="68">
        <f>IF(SUM(G13:G13)=0,"",SUM(G13:G13))</f>
      </c>
      <c r="G15" s="69"/>
      <c r="H15" s="50"/>
    </row>
    <row r="16" spans="1:12" s="44" customFormat="1" ht="9">
      <c r="A16" s="74" t="str">
        <f>" - "&amp;Dados!B23</f>
        <v> - A entrega dos veículos deverá ser previamente agendado com o Fiscal do presente contrato, pelos telefones (22) 2531-1969/ (22) 2531-2151.</v>
      </c>
      <c r="B16" s="74"/>
      <c r="C16" s="74"/>
      <c r="D16" s="74"/>
      <c r="E16" s="74"/>
      <c r="F16" s="74"/>
      <c r="G16" s="74"/>
      <c r="H16" s="51"/>
      <c r="L16" s="45"/>
    </row>
    <row r="17" spans="1:12" s="44" customFormat="1" ht="20.25" customHeight="1">
      <c r="A17" s="74" t="str">
        <f>" - "&amp;Dados!B24</f>
        <v> - Prazo máximo de entrega do veículo de 60 (sessenta) dias corridos, a contar da data de recebimento da nota de empenho, emitida em nome do Município de Sumidouro, CNPJ nº 32.165.706/0001-08.</v>
      </c>
      <c r="B17" s="74"/>
      <c r="C17" s="74"/>
      <c r="D17" s="74"/>
      <c r="E17" s="74"/>
      <c r="F17" s="74"/>
      <c r="G17" s="74"/>
      <c r="H17" s="51"/>
      <c r="L17" s="45"/>
    </row>
    <row r="18" spans="1:12" s="44" customFormat="1" ht="9">
      <c r="A18" s="74" t="str">
        <f>" - "&amp;Dados!B25</f>
        <v> - O pagamento do objeto de que trata o PREGÃO PRESENCIAL 111/2021, será efetuado pela Tesouraria da Prefeitura Municipal de Sumidouro;</v>
      </c>
      <c r="B18" s="74"/>
      <c r="C18" s="74"/>
      <c r="D18" s="74"/>
      <c r="E18" s="74"/>
      <c r="F18" s="74"/>
      <c r="G18" s="74"/>
      <c r="H18" s="51"/>
      <c r="L18" s="45"/>
    </row>
    <row r="19" spans="1:12" s="30" customFormat="1" ht="9">
      <c r="A19" s="74" t="str">
        <f>" - "&amp;Dados!B26</f>
        <v> - Proposta válida por 60 (sessenta) dias</v>
      </c>
      <c r="B19" s="74"/>
      <c r="C19" s="74"/>
      <c r="D19" s="74"/>
      <c r="E19" s="74"/>
      <c r="F19" s="74"/>
      <c r="G19" s="74"/>
      <c r="H19" s="49"/>
      <c r="L19" s="43"/>
    </row>
    <row r="20" ht="12.75">
      <c r="H20" s="52"/>
    </row>
    <row r="21" ht="12.75">
      <c r="H21" s="52"/>
    </row>
    <row r="22" ht="12.75">
      <c r="H22" s="52"/>
    </row>
    <row r="23" ht="12.75">
      <c r="H23" s="52"/>
    </row>
    <row r="24" ht="12.75">
      <c r="H24" s="52"/>
    </row>
    <row r="25" ht="12.75">
      <c r="H25" s="52"/>
    </row>
    <row r="26" spans="2:7" ht="12.75" customHeight="1">
      <c r="B26" s="1"/>
      <c r="D26" s="1"/>
      <c r="G26" s="1"/>
    </row>
    <row r="27" spans="2:7" ht="12.75">
      <c r="B27" s="1"/>
      <c r="D27" s="1"/>
      <c r="G27" s="1"/>
    </row>
    <row r="28" spans="2:7" ht="12.75">
      <c r="B28" s="1"/>
      <c r="D28" s="1"/>
      <c r="G28" s="1"/>
    </row>
    <row r="29" spans="2:7" ht="12.75">
      <c r="B29" s="1"/>
      <c r="D29" s="1"/>
      <c r="G29" s="1"/>
    </row>
    <row r="30" spans="2:7" ht="12.75">
      <c r="B30" s="1"/>
      <c r="D30" s="1"/>
      <c r="G30" s="1"/>
    </row>
  </sheetData>
  <sheetProtection password="CE28" sheet="1"/>
  <autoFilter ref="A11:G19"/>
  <mergeCells count="15">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s>
  <conditionalFormatting sqref="F14">
    <cfRule type="expression" priority="1" dxfId="12" stopIfTrue="1">
      <formula>IF($J14="Empate",IF(H14=1,TRUE(),FALSE()),FALSE())</formula>
    </cfRule>
    <cfRule type="expression" priority="2" dxfId="13" stopIfTrue="1">
      <formula>IF(H14="&gt;",FALSE(),IF(H14&gt;0,TRUE(),FALSE()))</formula>
    </cfRule>
    <cfRule type="expression" priority="3" dxfId="0" stopIfTrue="1">
      <formula>IF(H14="&gt;",TRUE(),FALSE())</formula>
    </cfRule>
  </conditionalFormatting>
  <conditionalFormatting sqref="F15">
    <cfRule type="expression" priority="4" dxfId="9" stopIfTrue="1">
      <formula>IF($J14="OK",IF(H14=1,TRUE(),FALSE()),FALSE())</formula>
    </cfRule>
    <cfRule type="expression" priority="5" dxfId="14" stopIfTrue="1">
      <formula>IF($J14="Empate",IF(H14=1,TRUE(),FALSE()),FALSE())</formula>
    </cfRule>
    <cfRule type="expression" priority="6" dxfId="7" stopIfTrue="1">
      <formula>IF($J14="Empate",IF(H14=2,TRUE(),FALSE()),FALSE())</formula>
    </cfRule>
  </conditionalFormatting>
  <conditionalFormatting sqref="F13">
    <cfRule type="cellIs" priority="11" dxfId="6" operator="equal" stopIfTrue="1">
      <formula>""</formula>
    </cfRule>
  </conditionalFormatting>
  <conditionalFormatting sqref="D13">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5"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7"/>
  <sheetViews>
    <sheetView zoomScalePageLayoutView="0" workbookViewId="0" topLeftCell="A1">
      <selection activeCell="B4" sqref="B4"/>
    </sheetView>
  </sheetViews>
  <sheetFormatPr defaultColWidth="9.140625" defaultRowHeight="12.75"/>
  <cols>
    <col min="1" max="1" width="14.00390625" style="0" customWidth="1"/>
    <col min="2" max="2" width="51.8515625" style="0" customWidth="1"/>
    <col min="3" max="3" width="37.140625" style="0" customWidth="1"/>
    <col min="4" max="5" width="27.140625" style="0" customWidth="1"/>
    <col min="6" max="7" width="20.421875" style="0" customWidth="1"/>
    <col min="8" max="9" width="19.28125" style="0" customWidth="1"/>
    <col min="10" max="13" width="14.57421875" style="0" customWidth="1"/>
    <col min="14" max="15" width="9.28125" style="0" customWidth="1"/>
  </cols>
  <sheetData>
    <row r="1" spans="1:7" ht="12.75">
      <c r="A1" s="17" t="s">
        <v>9</v>
      </c>
      <c r="B1" s="10" t="s">
        <v>40</v>
      </c>
      <c r="E1" s="4"/>
      <c r="F1" s="4"/>
      <c r="G1" s="4"/>
    </row>
    <row r="2" spans="1:7" ht="12.75">
      <c r="A2" s="17" t="s">
        <v>10</v>
      </c>
      <c r="B2" s="5" t="s">
        <v>41</v>
      </c>
      <c r="E2" s="4"/>
      <c r="F2" s="4"/>
      <c r="G2" s="4"/>
    </row>
    <row r="3" spans="1:7" ht="12.75">
      <c r="A3" s="17" t="s">
        <v>11</v>
      </c>
      <c r="B3" s="5" t="s">
        <v>37</v>
      </c>
      <c r="C3" s="5"/>
      <c r="E3" s="4"/>
      <c r="F3" s="4"/>
      <c r="G3" s="4"/>
    </row>
    <row r="4" spans="1:7" ht="12.75">
      <c r="A4" s="17" t="s">
        <v>12</v>
      </c>
      <c r="B4" s="10" t="s">
        <v>48</v>
      </c>
      <c r="C4" s="5"/>
      <c r="E4" s="4"/>
      <c r="F4" s="4"/>
      <c r="G4" s="4"/>
    </row>
    <row r="5" spans="1:7" ht="12.75">
      <c r="A5" s="17" t="s">
        <v>13</v>
      </c>
      <c r="B5" s="10" t="s">
        <v>33</v>
      </c>
      <c r="C5" s="5"/>
      <c r="E5" s="4"/>
      <c r="F5" s="4"/>
      <c r="G5" s="4"/>
    </row>
    <row r="6" spans="1:7" ht="12.75">
      <c r="A6" s="17" t="s">
        <v>31</v>
      </c>
      <c r="B6" s="13" t="s">
        <v>34</v>
      </c>
      <c r="C6" s="5"/>
      <c r="E6" s="4"/>
      <c r="F6" s="4"/>
      <c r="G6" s="4"/>
    </row>
    <row r="7" spans="1:7" ht="12.75">
      <c r="A7" s="17" t="s">
        <v>14</v>
      </c>
      <c r="B7" s="5" t="s">
        <v>30</v>
      </c>
      <c r="C7" s="5"/>
      <c r="E7" s="4"/>
      <c r="F7" s="4"/>
      <c r="G7" s="4"/>
    </row>
    <row r="8" spans="1:7" ht="12.75">
      <c r="A8" s="26" t="s">
        <v>23</v>
      </c>
      <c r="B8" s="55">
        <v>528600</v>
      </c>
      <c r="C8" s="5"/>
      <c r="E8" s="4"/>
      <c r="F8" s="4"/>
      <c r="G8" s="4"/>
    </row>
    <row r="9" spans="1:7" ht="12.75">
      <c r="A9" s="18" t="s">
        <v>0</v>
      </c>
      <c r="E9" s="4"/>
      <c r="F9" s="4"/>
      <c r="G9" s="4"/>
    </row>
    <row r="10" spans="1:7" ht="12.75">
      <c r="A10" s="19" t="s">
        <v>2</v>
      </c>
      <c r="E10" s="4"/>
      <c r="F10" s="4"/>
      <c r="G10" s="4"/>
    </row>
    <row r="11" spans="1:7" ht="12.75">
      <c r="A11" s="20" t="s">
        <v>8</v>
      </c>
      <c r="E11" s="4"/>
      <c r="F11" s="4"/>
      <c r="G11" s="4"/>
    </row>
    <row r="12" spans="1:7" ht="12.75">
      <c r="A12" s="19" t="s">
        <v>20</v>
      </c>
      <c r="E12" s="4"/>
      <c r="F12" s="4"/>
      <c r="G12" s="4"/>
    </row>
    <row r="13" spans="1:7" ht="12.75">
      <c r="A13" s="63" t="s">
        <v>24</v>
      </c>
      <c r="E13" s="4"/>
      <c r="F13" s="4"/>
      <c r="G13" s="4"/>
    </row>
    <row r="14" spans="1:7" ht="12.75">
      <c r="A14" s="63" t="s">
        <v>45</v>
      </c>
      <c r="E14" s="4"/>
      <c r="F14" s="4"/>
      <c r="G14" s="4"/>
    </row>
    <row r="15" spans="1:7" ht="12.75">
      <c r="A15" s="63" t="s">
        <v>46</v>
      </c>
      <c r="E15" s="4"/>
      <c r="F15" s="4"/>
      <c r="G15" s="4"/>
    </row>
    <row r="16" spans="1:7" ht="12.75">
      <c r="A16" s="63" t="s">
        <v>47</v>
      </c>
      <c r="B16" s="25"/>
      <c r="E16" s="25"/>
      <c r="F16" s="4"/>
      <c r="G16" s="4"/>
    </row>
    <row r="17" spans="1:13" s="24" customFormat="1" ht="12.75">
      <c r="A17" s="23" t="s">
        <v>21</v>
      </c>
      <c r="B17" s="25" t="s">
        <v>36</v>
      </c>
      <c r="C17" s="25"/>
      <c r="D17" s="25"/>
      <c r="E17" s="25"/>
      <c r="F17" s="25"/>
      <c r="G17" s="25"/>
      <c r="H17" s="25"/>
      <c r="I17" s="25"/>
      <c r="J17" s="25"/>
      <c r="K17" s="25"/>
      <c r="L17" s="25"/>
      <c r="M17" s="25"/>
    </row>
    <row r="18" spans="1:256" s="24" customFormat="1" ht="12.75">
      <c r="A18" s="23" t="s">
        <v>22</v>
      </c>
      <c r="B18" s="25" t="s">
        <v>42</v>
      </c>
      <c r="C18" s="57"/>
      <c r="D18" s="57"/>
      <c r="E18" s="57"/>
      <c r="F18" s="57"/>
      <c r="G18" s="57"/>
      <c r="H18" s="25"/>
      <c r="I18" s="25"/>
      <c r="J18" s="25"/>
      <c r="K18" s="25"/>
      <c r="L18" s="25"/>
      <c r="M18" s="25"/>
      <c r="IV18" s="25"/>
    </row>
    <row r="19" spans="2:7" ht="12.75">
      <c r="B19" s="25"/>
      <c r="E19" s="4"/>
      <c r="F19" s="25"/>
      <c r="G19" s="25"/>
    </row>
    <row r="20" spans="2:7" ht="12.75">
      <c r="B20" s="25"/>
      <c r="E20" s="62"/>
      <c r="F20" s="25"/>
      <c r="G20" s="25"/>
    </row>
    <row r="21" spans="5:7" ht="12.75">
      <c r="E21" s="62"/>
      <c r="F21" s="62"/>
      <c r="G21" s="62"/>
    </row>
    <row r="22" spans="5:7" ht="12.75">
      <c r="E22" s="62"/>
      <c r="F22" s="62"/>
      <c r="G22" s="62"/>
    </row>
    <row r="23" spans="1:7" ht="38.25">
      <c r="A23" s="21" t="s">
        <v>15</v>
      </c>
      <c r="B23" s="22" t="s">
        <v>38</v>
      </c>
      <c r="E23" s="4"/>
      <c r="F23" s="4"/>
      <c r="G23" s="62"/>
    </row>
    <row r="24" spans="1:7" ht="51">
      <c r="A24" s="21" t="s">
        <v>16</v>
      </c>
      <c r="B24" s="22" t="s">
        <v>44</v>
      </c>
      <c r="E24" s="4"/>
      <c r="F24" s="4"/>
      <c r="G24" s="62"/>
    </row>
    <row r="25" spans="1:7" ht="38.25">
      <c r="A25" s="21" t="s">
        <v>17</v>
      </c>
      <c r="B25" s="57" t="s">
        <v>43</v>
      </c>
      <c r="C25" s="9"/>
      <c r="E25" s="4"/>
      <c r="F25" s="4"/>
      <c r="G25" s="62"/>
    </row>
    <row r="26" spans="1:7" ht="25.5">
      <c r="A26" s="21" t="s">
        <v>18</v>
      </c>
      <c r="B26" s="22" t="s">
        <v>28</v>
      </c>
      <c r="E26" s="4"/>
      <c r="F26" s="4"/>
      <c r="G26" s="4"/>
    </row>
    <row r="27" spans="1:2" ht="12.75">
      <c r="A27" s="21" t="s">
        <v>32</v>
      </c>
      <c r="B27" s="61" t="s">
        <v>35</v>
      </c>
    </row>
  </sheetData>
  <sheetProtection/>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PMS</cp:lastModifiedBy>
  <cp:lastPrinted>2021-10-05T12:55:04Z</cp:lastPrinted>
  <dcterms:created xsi:type="dcterms:W3CDTF">2006-04-18T17:38:46Z</dcterms:created>
  <dcterms:modified xsi:type="dcterms:W3CDTF">2021-10-15T19:23:03Z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