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<sst xmlns="http://schemas.openxmlformats.org/spreadsheetml/2006/main" count="69" uniqueCount="66">
  <si>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</si>
  <si>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</si>
  <si>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</si>
  <si>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</si>
  <si>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</si>
  <si>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</si>
  <si>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</si>
  <si>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</si>
  <si>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</si>
  <si>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</si>
  <si>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</si>
  <si>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</si>
  <si>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</si>
  <si>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</si>
  <si>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</si>
  <si>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</si>
  <si>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</si>
  <si>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</si>
  <si>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</si>
  <si>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</si>
  <si>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</si>
  <si>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</si>
  <si>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</si>
  <si>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</si>
  <si>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</si>
  <si>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</si>
  <si>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</si>
  <si>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</si>
  <si>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</si>
  <si>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</si>
  <si>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</si>
  <si>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</si>
  <si>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</si>
  <si>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SRV</t>
  </si>
  <si>
    <t>A</t>
  </si>
  <si>
    <t xml:space="preserve"> VALOR </t>
  </si>
  <si>
    <t>A1</t>
  </si>
  <si>
    <t>A2</t>
  </si>
  <si>
    <t xml:space="preserve">DESPESAS COM FUNCIONÁRIOS (COM ENCARGOS)                                                               </t>
  </si>
  <si>
    <t>A3</t>
  </si>
  <si>
    <t>A4</t>
  </si>
  <si>
    <t>DESPESAS OPERACIONAIS (CUSTOS ADMINISTRATIVOS)</t>
  </si>
  <si>
    <t>A5</t>
  </si>
  <si>
    <t>B</t>
  </si>
  <si>
    <t>VALOR DOS IMPOSTOS E CONTRIBUIÇÕES</t>
  </si>
  <si>
    <t>C</t>
  </si>
  <si>
    <t xml:space="preserve">LUCRO </t>
  </si>
  <si>
    <t>D</t>
  </si>
  <si>
    <t>Homologação: __/__/2019</t>
  </si>
  <si>
    <t>Previsão Publicação: __/__/2019</t>
  </si>
  <si>
    <t>Prazo do Contrato: A contar de sua assinatura com vigência até 31/12/2019.</t>
  </si>
  <si>
    <t>ITEM 01</t>
  </si>
  <si>
    <t>CONTRATAÇÃO DE SERVIÇO DE TOPOGRAFIA NA ÁREA DAS DUAS IRMÃS, SENDO LEVANTAMENTO TOPOGRÁFICO DO TIPO CADASTRAL, COM ÁREA APROXIMADAMENTE DE 5 AH</t>
  </si>
  <si>
    <t>Sec. Obras</t>
  </si>
  <si>
    <t>Nº 1601.1545100532.118 33.90.39.00-04 - SMOTSP</t>
  </si>
  <si>
    <t>O pagamento do objeto de que trata o PREGÃO PRESENCIAL 113/2019, e consequente contrato serão efetuados pela Tesouraria da Prefeitura Municipal de Sumidouro.</t>
  </si>
  <si>
    <t>PREGÃO PRESENCIAL Nº 113/2019</t>
  </si>
  <si>
    <t>PROCESSO ADMINISTRATIVO N° 1321/2017 de 03/04/2017</t>
  </si>
  <si>
    <t>CONTRATAÇÃO DE SERVIÇOS DE TOPOGRAFIA PARA AS DUAS IRMÃS</t>
  </si>
  <si>
    <t>O levantamento topográfico deverá ser do tipo cadastral, com curvas de nível a cada metro e na escala de detalhe de 1:500. Deverão se apresentadas seções transversais a cada 10m referenciadas por implantação de estaqueamento.</t>
  </si>
  <si>
    <t>O objeto do presente termo de referência será recebido em remessa única pela Secretaria com prazo não superior a 90 (noventa) dias após recebimento da nota de empenho.</t>
  </si>
  <si>
    <t>DESPESAS COM DESLOCAMENTO</t>
  </si>
  <si>
    <t>DESPESAS COM MATERIAIS E EQUIPAMENTOS NECESSÁRIOS</t>
  </si>
  <si>
    <t xml:space="preserve">OUTRAS - ESPECIFICAR: </t>
  </si>
  <si>
    <t>VALOR EM R$ ( D = A + B + C)</t>
  </si>
  <si>
    <t>Abertura das Propostas: 08/08/2019,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</si>
</sst>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84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8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84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08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0" fillId="0" borderId="0" xfId="0" applyNumberFormat="1" applyFont="1" applyBorder="1" applyAlignment="1" applyProtection="1">
      <alignment vertical="center" wrapText="1"/>
      <protection hidden="1"/>
    </xf>
    <xf numFmtId="208" fontId="8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41" fillId="22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right" vertical="center" wrapText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08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77" fontId="8" fillId="0" borderId="0" xfId="47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1276350</xdr:rowOff>
    </xdr:to>
    <xdr:grpSp>
      <xdr:nvGrpSpPr>
        <xdr:cNvPr id="3" name="Group 60"/>
        <xdr:cNvGrpSpPr>
          <a:grpSpLocks/>
        </xdr:cNvGrpSpPr>
      </xdr:nvGrpSpPr>
      <xdr:grpSpPr>
        <a:xfrm>
          <a:off x="5657850" y="285750"/>
          <a:ext cx="1790700" cy="2057400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29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55.00390625" style="2" customWidth="1"/>
    <col min="3" max="3" width="15.003906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74" t="s">
        <v>19</v>
      </c>
      <c r="B2" s="74"/>
      <c r="C2" s="74"/>
      <c r="D2" s="74"/>
      <c r="E2" s="74"/>
      <c r="F2" s="74"/>
      <c r="G2" s="74"/>
    </row>
    <row r="3" spans="1:7" ht="12.75">
      <c r="A3" s="74" t="str">
        <f>UPPER(Dados!B1&amp;"  -  "&amp;Dados!B4)</f>
        <v>PREGÃO PRESENCIAL Nº 113/2019  -  ABERTURA DAS PROPOSTAS: 08/08/2019, ÀS 10:00HS</v>
      </c>
      <c r="B3" s="74"/>
      <c r="C3" s="74"/>
      <c r="D3" s="74"/>
      <c r="E3" s="74"/>
      <c r="F3" s="74"/>
      <c r="G3" s="74"/>
    </row>
    <row r="4" spans="1:7" ht="213.75">
      <c r="A4" s="75" t="str">
        <f>Dados!B3</f>
        <v>CONTRATAÇÃO DE SERVIÇOS DE TOPOGRAFIA PARA AS DUAS IRMÃS</v>
      </c>
      <c r="B4" s="75"/>
      <c r="C4" s="75"/>
      <c r="D4" s="75"/>
      <c r="E4" s="75"/>
      <c r="F4" s="75"/>
      <c r="G4" s="75"/>
    </row>
    <row r="5" spans="1:7" ht="12.75">
      <c r="A5" s="74" t="str">
        <f>Dados!B2</f>
        <v>PROCESSO ADMINISTRATIVO N° 1321/2017 de 03/04/2017</v>
      </c>
      <c r="B5" s="74"/>
      <c r="C5" s="74"/>
      <c r="D5" s="74"/>
      <c r="E5" s="74"/>
      <c r="F5" s="74"/>
      <c r="G5" s="74"/>
    </row>
    <row r="6" spans="1:7" ht="12.75">
      <c r="A6" s="63" t="str">
        <f>Dados!B7</f>
        <v>MENOR PREÇO POR ITEM</v>
      </c>
      <c r="B6" s="63"/>
      <c r="C6" s="81" t="s">
        <v>29</v>
      </c>
      <c r="D6" s="81"/>
      <c r="E6" s="82">
        <f>Dados!B8</f>
        <v>15450</v>
      </c>
      <c r="F6" s="82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83"/>
      <c r="C8" s="83"/>
      <c r="D8" s="83"/>
      <c r="E8" s="83"/>
      <c r="F8" s="83"/>
      <c r="G8" s="83"/>
      <c r="H8" s="50"/>
      <c r="L8" s="43"/>
    </row>
    <row r="9" spans="1:13" s="8" customFormat="1" ht="12" customHeight="1">
      <c r="A9" s="17" t="s">
        <v>1</v>
      </c>
      <c r="B9" s="73"/>
      <c r="C9" s="73"/>
      <c r="D9" s="73"/>
      <c r="E9" s="73"/>
      <c r="F9" s="73"/>
      <c r="G9" s="73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80"/>
      <c r="E10" s="80"/>
      <c r="F10" s="80"/>
      <c r="G10" s="80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33.75">
      <c r="A13" s="38">
        <v>1</v>
      </c>
      <c r="B13" s="36" t="s">
        <v>52</v>
      </c>
      <c r="C13" s="39" t="s">
        <v>33</v>
      </c>
      <c r="D13" s="59">
        <v>1</v>
      </c>
      <c r="E13" s="62">
        <v>15450</v>
      </c>
      <c r="F13" s="57"/>
      <c r="G13" s="40">
        <f>IF(F13="","",IF(ISTEXT(F13),"NC",F13*D13))</f>
      </c>
      <c r="H13" s="50"/>
      <c r="K13" s="7"/>
      <c r="L13" s="43"/>
    </row>
    <row r="14" spans="1:12" s="31" customFormat="1" ht="9">
      <c r="A14" s="42"/>
      <c r="E14" s="56"/>
      <c r="F14" s="76" t="s">
        <v>27</v>
      </c>
      <c r="G14" s="77"/>
      <c r="H14" s="51"/>
      <c r="L14" s="45"/>
    </row>
    <row r="15" spans="6:8" ht="14.25" customHeight="1">
      <c r="F15" s="78">
        <f>IF(SUM(G13:G13)=0,"",SUM(G13:G13))</f>
      </c>
      <c r="G15" s="79"/>
      <c r="H15" s="52"/>
    </row>
    <row r="16" spans="1:12" s="46" customFormat="1" ht="22.5" customHeight="1">
      <c r="A16" s="72" t="str">
        <f>" - "&amp;Dados!B21</f>
        <v> - O levantamento topográfico deverá ser do tipo cadastral, com curvas de nível a cada metro e na escala de detalhe de 1:500. Deverão se apresentadas seções transversais a cada 10m referenciadas por implantação de estaqueamento.</v>
      </c>
      <c r="B16" s="72"/>
      <c r="C16" s="72"/>
      <c r="D16" s="72"/>
      <c r="E16" s="72"/>
      <c r="F16" s="72"/>
      <c r="G16" s="72"/>
      <c r="H16" s="53"/>
      <c r="L16" s="47"/>
    </row>
    <row r="17" spans="1:12" s="46" customFormat="1" ht="22.5" customHeight="1">
      <c r="A17" s="72" t="str">
        <f>" - "&amp;Dados!B22</f>
        <v> - O objeto do presente termo de referência será recebido em remessa única pela Secretaria com prazo não superior a 90 (noventa) dias após recebimento da nota de empenho.</v>
      </c>
      <c r="B17" s="72"/>
      <c r="C17" s="72"/>
      <c r="D17" s="72"/>
      <c r="E17" s="72"/>
      <c r="F17" s="72"/>
      <c r="G17" s="72"/>
      <c r="H17" s="53"/>
      <c r="L17" s="47"/>
    </row>
    <row r="18" spans="1:12" s="46" customFormat="1" ht="22.5" customHeight="1">
      <c r="A18" s="72" t="str">
        <f>" - "&amp;Dados!B23</f>
        <v> - O pagamento do objeto de que trata o PREGÃO PRESENCIAL 113/2019, e consequente contrato serão efetuados pela Tesouraria da Prefeitura Municipal de Sumidouro.</v>
      </c>
      <c r="B18" s="72"/>
      <c r="C18" s="72"/>
      <c r="D18" s="72"/>
      <c r="E18" s="72"/>
      <c r="F18" s="72"/>
      <c r="G18" s="72"/>
      <c r="H18" s="53"/>
      <c r="L18" s="47"/>
    </row>
    <row r="19" spans="1:12" s="31" customFormat="1" ht="9">
      <c r="A19" s="72" t="str">
        <f>" - "&amp;Dados!B24</f>
        <v> - Proposta válida por 60 (sessenta) dias</v>
      </c>
      <c r="B19" s="72"/>
      <c r="C19" s="72"/>
      <c r="D19" s="72"/>
      <c r="E19" s="72"/>
      <c r="F19" s="72"/>
      <c r="G19" s="72"/>
      <c r="H19" s="51"/>
      <c r="L19" s="45"/>
    </row>
    <row r="20" ht="12.75">
      <c r="H20" s="54"/>
    </row>
    <row r="21" spans="1:8" ht="12.75">
      <c r="A21" s="66" t="s">
        <v>34</v>
      </c>
      <c r="B21" s="67" t="s">
        <v>51</v>
      </c>
      <c r="C21" s="66" t="s">
        <v>35</v>
      </c>
      <c r="H21" s="54"/>
    </row>
    <row r="22" spans="1:8" ht="12.75">
      <c r="A22" s="68" t="s">
        <v>36</v>
      </c>
      <c r="B22" s="69" t="s">
        <v>61</v>
      </c>
      <c r="C22" s="70"/>
      <c r="H22" s="54"/>
    </row>
    <row r="23" spans="1:8" ht="12.75">
      <c r="A23" s="68" t="s">
        <v>37</v>
      </c>
      <c r="B23" s="69" t="s">
        <v>38</v>
      </c>
      <c r="C23" s="70"/>
      <c r="H23" s="54"/>
    </row>
    <row r="24" spans="1:8" ht="12.75">
      <c r="A24" s="68" t="s">
        <v>39</v>
      </c>
      <c r="B24" s="69" t="s">
        <v>62</v>
      </c>
      <c r="C24" s="70"/>
      <c r="H24" s="54"/>
    </row>
    <row r="25" spans="1:8" ht="12.75">
      <c r="A25" s="68" t="s">
        <v>40</v>
      </c>
      <c r="B25" s="69" t="s">
        <v>41</v>
      </c>
      <c r="C25" s="70"/>
      <c r="H25" s="54"/>
    </row>
    <row r="26" spans="1:7" ht="12.75" customHeight="1">
      <c r="A26" s="68" t="s">
        <v>42</v>
      </c>
      <c r="B26" s="69" t="s">
        <v>63</v>
      </c>
      <c r="C26" s="70"/>
      <c r="D26" s="1"/>
      <c r="G26" s="1"/>
    </row>
    <row r="27" spans="1:7" ht="12.75">
      <c r="A27" s="66" t="s">
        <v>43</v>
      </c>
      <c r="B27" s="67" t="s">
        <v>44</v>
      </c>
      <c r="C27" s="70"/>
      <c r="D27" s="1"/>
      <c r="G27" s="1"/>
    </row>
    <row r="28" spans="1:7" ht="12.75">
      <c r="A28" s="66" t="s">
        <v>45</v>
      </c>
      <c r="B28" s="67" t="s">
        <v>46</v>
      </c>
      <c r="C28" s="70"/>
      <c r="D28" s="1"/>
      <c r="G28" s="1"/>
    </row>
    <row r="29" spans="1:7" ht="12.75">
      <c r="A29" s="66" t="s">
        <v>47</v>
      </c>
      <c r="B29" s="71" t="s">
        <v>64</v>
      </c>
      <c r="C29" s="70"/>
      <c r="D29" s="1"/>
      <c r="G29" s="1"/>
    </row>
  </sheetData>
  <sheetProtection/>
  <autoFilter ref="A11:G19"/>
  <mergeCells count="15">
    <mergeCell ref="A2:G2"/>
    <mergeCell ref="A16:G16"/>
    <mergeCell ref="A17:G17"/>
    <mergeCell ref="A18:G18"/>
    <mergeCell ref="B8:G8"/>
    <mergeCell ref="A19:G19"/>
    <mergeCell ref="B9:G9"/>
    <mergeCell ref="A3:G3"/>
    <mergeCell ref="A4:G4"/>
    <mergeCell ref="A5:G5"/>
    <mergeCell ref="F14:G14"/>
    <mergeCell ref="F15:G15"/>
    <mergeCell ref="D10:G10"/>
    <mergeCell ref="C6:D6"/>
    <mergeCell ref="E6:F6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D13">
    <cfRule type="expression" priority="12" dxfId="5" stopIfTrue="1">
      <formula>$A13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conditionalFormatting sqref="F13">
    <cfRule type="cellIs" priority="11" dxfId="6" operator="equal" stopIfTrue="1">
      <formula>""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80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3" width="37.140625" style="0" customWidth="1"/>
    <col min="4" max="5" width="27.140625" style="0" customWidth="1"/>
    <col min="6" max="7" width="20.42187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56</v>
      </c>
      <c r="E1" s="4"/>
      <c r="F1" s="4"/>
      <c r="G1" s="4"/>
    </row>
    <row r="2" spans="1:7" ht="12.75">
      <c r="A2" s="18" t="s">
        <v>10</v>
      </c>
      <c r="B2" t="s">
        <v>57</v>
      </c>
      <c r="E2" s="4"/>
      <c r="F2" s="4"/>
      <c r="G2" s="4"/>
    </row>
    <row r="3" spans="1:7" ht="12.75">
      <c r="A3" s="18" t="s">
        <v>11</v>
      </c>
      <c r="B3" s="5" t="s">
        <v>58</v>
      </c>
      <c r="C3" s="5"/>
      <c r="E3" s="4"/>
      <c r="F3" s="4"/>
      <c r="G3" s="4"/>
    </row>
    <row r="4" spans="1:7" ht="12.75">
      <c r="A4" s="18" t="s">
        <v>12</v>
      </c>
      <c r="B4" s="11" t="s">
        <v>65</v>
      </c>
      <c r="C4" s="5"/>
      <c r="E4" s="4"/>
      <c r="F4" s="4"/>
      <c r="G4" s="4"/>
    </row>
    <row r="5" spans="1:7" ht="12.75">
      <c r="A5" s="18" t="s">
        <v>13</v>
      </c>
      <c r="B5" s="11" t="s">
        <v>48</v>
      </c>
      <c r="C5" s="5"/>
      <c r="E5" s="4"/>
      <c r="F5" s="4"/>
      <c r="G5" s="4"/>
    </row>
    <row r="6" spans="1:7" ht="12.75">
      <c r="A6" s="18" t="s">
        <v>31</v>
      </c>
      <c r="B6" s="14" t="s">
        <v>49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15450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53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26" t="s">
        <v>54</v>
      </c>
      <c r="C16" s="60"/>
      <c r="D16" s="60"/>
      <c r="E16" s="60"/>
      <c r="F16" s="60"/>
      <c r="G16" s="60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4"/>
    </row>
    <row r="20" spans="5:7" ht="12.75">
      <c r="E20" s="65"/>
      <c r="F20" s="65"/>
      <c r="G20" s="4"/>
    </row>
    <row r="21" spans="1:7" ht="63.75">
      <c r="A21" s="22" t="s">
        <v>15</v>
      </c>
      <c r="B21" s="23" t="s">
        <v>59</v>
      </c>
      <c r="E21" s="4"/>
      <c r="F21" s="4"/>
      <c r="G21" s="4"/>
    </row>
    <row r="22" spans="1:7" ht="38.25">
      <c r="A22" s="22" t="s">
        <v>16</v>
      </c>
      <c r="B22" s="23" t="s">
        <v>60</v>
      </c>
      <c r="E22" s="4"/>
      <c r="F22" s="4"/>
      <c r="G22" s="4"/>
    </row>
    <row r="23" spans="1:7" ht="51">
      <c r="A23" s="22" t="s">
        <v>17</v>
      </c>
      <c r="B23" s="23" t="s">
        <v>55</v>
      </c>
      <c r="C23" s="10"/>
      <c r="E23" s="4"/>
      <c r="F23" s="4"/>
      <c r="G23" s="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32</v>
      </c>
      <c r="B25" s="64" t="s">
        <v>50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2019-07-18T17:51:03Z</cp:lastPrinted>
  <dcterms:created xsi:type="dcterms:W3CDTF">2006-04-18T17:38:46Z</dcterms:created>
  <dcterms:modified xsi:type="dcterms:W3CDTF">2019-07-18T17:51:04Z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