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Preços'!$A$11:$G$22</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<sst xmlns="http://schemas.openxmlformats.org/spreadsheetml/2006/main" count="94" uniqueCount="71">
  <si>
    <t>Firma:</t>
  </si>
  <si>
    <t>End:</t>
  </si>
  <si>
    <t>CNPJ:</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</si>
  <si>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</si>
  <si>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</si>
  <si>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</si>
  <si>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</si>
  <si>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</si>
  <si>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</si>
  <si>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</si>
  <si>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</si>
  <si>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</si>
  <si>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</si>
  <si>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</si>
  <si>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</si>
  <si>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</si>
  <si>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</si>
  <si>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</si>
  <si>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</si>
  <si>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</si>
  <si>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</si>
  <si>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</si>
  <si>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</si>
  <si>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</si>
  <si>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</si>
  <si>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</si>
  <si>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</si>
  <si>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</si>
  <si>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</si>
  <si>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</si>
  <si>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</si>
  <si>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A1</t>
  </si>
  <si>
    <t>A2</t>
  </si>
  <si>
    <t>A3</t>
  </si>
  <si>
    <t xml:space="preserve">DESPESAS COM FUNCIONÁRIOS (COM ENCARGOS)                                                               </t>
  </si>
  <si>
    <t>A4</t>
  </si>
  <si>
    <t>A5</t>
  </si>
  <si>
    <t>DESPESAS OPERACIONAIS (CUSTOS ADMINISTRATIVOS)</t>
  </si>
  <si>
    <t xml:space="preserve">OUTRAS - ESPECIFICAR: </t>
  </si>
  <si>
    <t>B</t>
  </si>
  <si>
    <t>VALOR DOS IMPOSTOS E CONTRIBUIÇÕES</t>
  </si>
  <si>
    <t>C</t>
  </si>
  <si>
    <t xml:space="preserve">LUCRO </t>
  </si>
  <si>
    <t>D</t>
  </si>
  <si>
    <t>Valor total:</t>
  </si>
  <si>
    <t>LOTE 01</t>
  </si>
  <si>
    <t>LOTE 02</t>
  </si>
  <si>
    <t>Homologação: __/__/2019</t>
  </si>
  <si>
    <t>Previsão Publicação: __/__/2019</t>
  </si>
  <si>
    <t>LOTE</t>
  </si>
  <si>
    <t>Serviço de Instalação de ar condicionado split 9.000 btus, função quente/ frio, incluindo todo o material necessário para a instalação, sendo nas seguintes localidades: Unidade de Saúde da Família de Dona Mariana, Unidade de Saúde da Família de Soledade II, Unidade de Saúde da Família de Soledade I, Unidade de Saúde da Família de Balança, Unidade de Saúde da Família de Campinas</t>
  </si>
  <si>
    <t>SRV</t>
  </si>
  <si>
    <t>Serviço de higienização de aparelhos de ar condicionado com produtos bactericidas, lubrificação da partes necessárias Ar Condicionado Split 9.000 BTUS função quente/ frio</t>
  </si>
  <si>
    <t>Serviço de higienização de aparelhos de ar condicionado com produtos bactericidas, lubrificação da partes necessárias Ar Condicionado 7.500 BTUs</t>
  </si>
  <si>
    <t xml:space="preserve">Serviço de higienização de aparelhos de ar condicionado com produtos bactericidas, lubrificação da partes necessárias Ar Condicionado 18.500 BTUS </t>
  </si>
  <si>
    <t>Sec. Saúde</t>
  </si>
  <si>
    <t>Nº 1801.1030100702.228 3390.39.00-68 - SMS</t>
  </si>
  <si>
    <t xml:space="preserve">A firma vencedora de cada lote deverá realizar os serviços com agendamento prévio, feito com o servidor responsável pela SMS. </t>
  </si>
  <si>
    <t>Eventuais despesas de alimentação, transporte e deslocamento deverão ser arcadas pela firma contratada.</t>
  </si>
  <si>
    <t>O pagamento do objeto de que trata o PREGÃO PRESENCIAL 121/2019, e consequente contrato serão efetuados pela Tesouraria da Secretaria Municipal de Saúde de Sumidouro no prazo de até 30 (trinta) dias;</t>
  </si>
  <si>
    <t>PREGÃO PRESENCIAL Nº 121/2019</t>
  </si>
  <si>
    <t>PROCESSO ADMINISTRATIVO N° 2520/2019 de 15/07/2019</t>
  </si>
  <si>
    <t>CONTRATAÇÃO DE INSTALAÇÃO E MANUTENÇÃO DE APARELHOS DE AR CONDICIONADO</t>
  </si>
  <si>
    <t>MENOR PREÇO POR LOTE</t>
  </si>
  <si>
    <t>LOTE 01 - SERVIÇOS DE INSTALAÇÃO DE AR CONDICIONADO</t>
  </si>
  <si>
    <t>DESPESAS COM ENERGIA ELÉTRICA</t>
  </si>
  <si>
    <t>DESPESAS COM MATERIAIS, FERRAMENTAS E EQUIPAMENTOS NECESSÁRIOS PARA EXECUÇÃO DOS SERVIÇOS</t>
  </si>
  <si>
    <t>VALOR EM R$ ( D = A + B + C)</t>
  </si>
  <si>
    <t>LOTE 02 - SERVIÇOS DE MANUTENÇÃO DE AR CONDICIONADO (03 ITENS)</t>
  </si>
  <si>
    <t>Prazo do Contrato: A contar de sua assinatura para um período de 12 meses.</t>
  </si>
  <si>
    <t>Abertura das Propostas: 10/09/2019, às 14:00hs</t>
  </si>
</sst>
</file>

<file path=xl/styles.xml><?xml version="1.0" encoding="utf-8"?>
<styleSheet xmlns="http://schemas.openxmlformats.org/spreadsheetml/2006/main">
  <numFmts count="6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 numFmtId="219" formatCode="#,##0.000"/>
  </numFmts>
  <fonts count="42">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
      <sz val="6"/>
      <name val="Arial"/>
      <family val="2"/>
    </font>
    <font>
      <b/>
      <sz val="9"/>
      <name val="Arial"/>
      <family val="2"/>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thin"/>
    </border>
    <border>
      <left style="hair">
        <color indexed="23"/>
      </left>
      <right style="hair">
        <color indexed="23"/>
      </right>
      <top style="hair">
        <color indexed="2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
      <left style="hair">
        <color indexed="23"/>
      </left>
      <right style="hair">
        <color indexed="2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3"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100">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4"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0" fontId="11" fillId="0" borderId="11" xfId="0" applyFont="1" applyBorder="1" applyAlignment="1">
      <alignment horizontal="center" vertical="center" wrapText="1"/>
    </xf>
    <xf numFmtId="214" fontId="8" fillId="0" borderId="11" xfId="54"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90"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4"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14" fontId="8" fillId="16" borderId="11" xfId="0" applyNumberFormat="1" applyFont="1" applyFill="1" applyBorder="1" applyAlignment="1" applyProtection="1">
      <alignment horizontal="center" vertical="center" wrapText="1"/>
      <protection hidden="1"/>
    </xf>
    <xf numFmtId="214" fontId="10" fillId="0" borderId="0" xfId="0" applyNumberFormat="1" applyFont="1" applyBorder="1" applyAlignment="1" applyProtection="1">
      <alignment vertical="center" wrapText="1"/>
      <protection hidden="1"/>
    </xf>
    <xf numFmtId="214" fontId="8"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35" fillId="0" borderId="0" xfId="0" applyFont="1" applyAlignment="1">
      <alignment horizontal="justify"/>
    </xf>
    <xf numFmtId="0" fontId="0" fillId="0" borderId="0" xfId="0" applyAlignment="1">
      <alignment horizontal="left" vertical="center" wrapText="1"/>
    </xf>
    <xf numFmtId="0" fontId="0" fillId="0" borderId="0" xfId="0" applyFont="1" applyAlignment="1">
      <alignment horizontal="left" vertical="center" wrapText="1"/>
    </xf>
    <xf numFmtId="0" fontId="39" fillId="0" borderId="0" xfId="0" applyFont="1" applyAlignment="1">
      <alignment/>
    </xf>
    <xf numFmtId="0" fontId="0" fillId="0" borderId="0" xfId="0" applyFont="1" applyAlignment="1">
      <alignment wrapText="1"/>
    </xf>
    <xf numFmtId="0" fontId="0" fillId="0" borderId="0" xfId="0" applyAlignment="1">
      <alignment vertical="center" wrapText="1"/>
    </xf>
    <xf numFmtId="190" fontId="8" fillId="0" borderId="0" xfId="50" applyNumberFormat="1" applyFont="1" applyAlignment="1">
      <alignment horizontal="center" vertical="center" wrapText="1"/>
      <protection/>
    </xf>
    <xf numFmtId="190" fontId="40" fillId="0" borderId="10" xfId="50" applyNumberFormat="1" applyFont="1" applyBorder="1" applyAlignment="1">
      <alignment horizontal="center" vertical="center" wrapText="1"/>
      <protection/>
    </xf>
    <xf numFmtId="0" fontId="40" fillId="0" borderId="10" xfId="50" applyFont="1" applyBorder="1" applyAlignment="1">
      <alignment horizontal="left" vertical="center" wrapText="1"/>
      <protection/>
    </xf>
    <xf numFmtId="190" fontId="41" fillId="0" borderId="10" xfId="50" applyNumberFormat="1" applyFont="1" applyBorder="1" applyAlignment="1">
      <alignment horizontal="center" vertical="center" wrapText="1"/>
      <protection/>
    </xf>
    <xf numFmtId="0" fontId="41" fillId="0" borderId="10" xfId="50" applyFont="1" applyBorder="1" applyAlignment="1">
      <alignment horizontal="left" vertical="center" wrapText="1"/>
      <protection/>
    </xf>
    <xf numFmtId="190" fontId="41" fillId="0" borderId="0" xfId="50" applyNumberFormat="1" applyFont="1" applyAlignment="1">
      <alignment horizontal="center" vertical="center" wrapText="1"/>
      <protection/>
    </xf>
    <xf numFmtId="0" fontId="41" fillId="0" borderId="0" xfId="50" applyFont="1" applyAlignment="1">
      <alignment horizontal="left" vertical="center" wrapText="1"/>
      <protection/>
    </xf>
    <xf numFmtId="183" fontId="41" fillId="0" borderId="0" xfId="47" applyFont="1" applyAlignment="1">
      <alignment horizontal="center" vertical="center" wrapText="1"/>
    </xf>
    <xf numFmtId="0" fontId="41" fillId="0" borderId="0" xfId="50" applyFont="1" applyAlignment="1">
      <alignment vertical="center" wrapText="1"/>
      <protection/>
    </xf>
    <xf numFmtId="0" fontId="40" fillId="0" borderId="13" xfId="50" applyFont="1" applyBorder="1" applyAlignment="1">
      <alignment vertical="center" wrapText="1"/>
      <protection/>
    </xf>
    <xf numFmtId="190" fontId="7" fillId="0" borderId="14" xfId="0" applyNumberFormat="1" applyFont="1" applyBorder="1" applyAlignment="1">
      <alignment horizontal="center" vertical="center" wrapText="1"/>
    </xf>
    <xf numFmtId="4" fontId="40" fillId="22" borderId="15" xfId="47" applyNumberFormat="1" applyFont="1" applyFill="1" applyBorder="1" applyAlignment="1">
      <alignment horizontal="center" vertical="center" wrapText="1"/>
    </xf>
    <xf numFmtId="4" fontId="40" fillId="22" borderId="16" xfId="47" applyNumberFormat="1" applyFont="1" applyFill="1" applyBorder="1" applyAlignment="1">
      <alignment horizontal="center" vertical="center" wrapText="1"/>
    </xf>
    <xf numFmtId="4" fontId="40" fillId="22" borderId="15" xfId="47" applyNumberFormat="1" applyFont="1" applyFill="1" applyBorder="1" applyAlignment="1" quotePrefix="1">
      <alignment horizontal="center" vertical="center" wrapText="1"/>
    </xf>
    <xf numFmtId="183" fontId="40" fillId="0" borderId="15" xfId="47" applyFont="1" applyBorder="1" applyAlignment="1">
      <alignment horizontal="center" vertical="center" wrapText="1"/>
    </xf>
    <xf numFmtId="183" fontId="40" fillId="0" borderId="16" xfId="47" applyFont="1" applyBorder="1" applyAlignment="1">
      <alignment horizontal="center" vertical="center" wrapText="1"/>
    </xf>
    <xf numFmtId="0" fontId="9" fillId="0" borderId="0" xfId="0" applyFont="1" applyAlignment="1" applyProtection="1">
      <alignment horizontal="left" vertical="center" wrapText="1"/>
      <protection hidden="1"/>
    </xf>
    <xf numFmtId="0" fontId="8" fillId="0" borderId="17" xfId="0" applyFont="1" applyBorder="1" applyAlignment="1" applyProtection="1">
      <alignment horizontal="left"/>
      <protection hidden="1" locked="0"/>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214" fontId="9" fillId="24" borderId="18" xfId="0" applyNumberFormat="1" applyFont="1" applyFill="1" applyBorder="1" applyAlignment="1" applyProtection="1">
      <alignment horizontal="left" vertical="center" wrapText="1"/>
      <protection hidden="1"/>
    </xf>
    <xf numFmtId="214" fontId="9" fillId="24" borderId="19" xfId="0" applyNumberFormat="1" applyFont="1" applyFill="1" applyBorder="1" applyAlignment="1" applyProtection="1">
      <alignment horizontal="left" vertical="center" wrapText="1"/>
      <protection hidden="1"/>
    </xf>
    <xf numFmtId="176" fontId="3" fillId="24" borderId="20" xfId="54" applyNumberFormat="1" applyFont="1" applyFill="1" applyBorder="1" applyAlignment="1" applyProtection="1">
      <alignment horizontal="left" vertical="center" wrapText="1"/>
      <protection hidden="1"/>
    </xf>
    <xf numFmtId="176" fontId="3" fillId="24" borderId="21" xfId="54" applyNumberFormat="1" applyFont="1" applyFill="1" applyBorder="1" applyAlignment="1" applyProtection="1">
      <alignment horizontal="left" vertical="center" wrapText="1"/>
      <protection hidden="1"/>
    </xf>
    <xf numFmtId="3" fontId="8" fillId="0" borderId="22" xfId="0" applyNumberFormat="1" applyFont="1" applyBorder="1" applyAlignment="1" applyProtection="1">
      <alignment horizontal="left"/>
      <protection hidden="1"/>
    </xf>
    <xf numFmtId="0" fontId="8" fillId="0" borderId="22"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83" fontId="8" fillId="0" borderId="0" xfId="47" applyFont="1" applyBorder="1" applyAlignment="1" applyProtection="1">
      <alignment horizontal="center" vertical="center"/>
      <protection hidden="1"/>
    </xf>
    <xf numFmtId="0" fontId="8" fillId="0" borderId="12" xfId="0" applyFont="1" applyBorder="1" applyAlignment="1" applyProtection="1">
      <alignment horizontal="left"/>
      <protection hidden="1" locked="0"/>
    </xf>
    <xf numFmtId="190" fontId="7" fillId="0" borderId="14" xfId="0" applyNumberFormat="1" applyFont="1" applyBorder="1" applyAlignment="1">
      <alignment horizontal="center" vertical="center" wrapText="1"/>
    </xf>
    <xf numFmtId="190" fontId="7" fillId="0" borderId="23" xfId="0" applyNumberFormat="1" applyFont="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10001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161925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866775</xdr:rowOff>
    </xdr:to>
    <xdr:grpSp>
      <xdr:nvGrpSpPr>
        <xdr:cNvPr id="3" name="Group 60"/>
        <xdr:cNvGrpSpPr>
          <a:grpSpLocks/>
        </xdr:cNvGrpSpPr>
      </xdr:nvGrpSpPr>
      <xdr:grpSpPr>
        <a:xfrm>
          <a:off x="5305425" y="285750"/>
          <a:ext cx="1790700" cy="164782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46"/>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8.00390625" style="1" customWidth="1"/>
    <col min="2" max="2" width="49.8515625" style="2" customWidth="1"/>
    <col min="3" max="3" width="9.7109375" style="1" customWidth="1"/>
    <col min="4" max="4" width="9.7109375" style="28" customWidth="1"/>
    <col min="5" max="6" width="10.140625" style="15" customWidth="1"/>
    <col min="7" max="7" width="10.140625" style="13" customWidth="1"/>
    <col min="8" max="8" width="11.8515625" style="48" customWidth="1"/>
    <col min="9" max="9" width="11.57421875" style="2" customWidth="1"/>
    <col min="10" max="11" width="9.140625" style="2" customWidth="1"/>
    <col min="12" max="12" width="9.140625" style="43" customWidth="1"/>
    <col min="13" max="15" width="9.140625" style="2" customWidth="1"/>
    <col min="16" max="16" width="10.00390625" style="2" bestFit="1" customWidth="1"/>
    <col min="17" max="16384" width="9.140625" style="2" customWidth="1"/>
  </cols>
  <sheetData>
    <row r="1" ht="58.5" customHeight="1">
      <c r="H1" s="47"/>
    </row>
    <row r="2" spans="1:7" ht="12.75">
      <c r="A2" s="87" t="s">
        <v>18</v>
      </c>
      <c r="B2" s="87"/>
      <c r="C2" s="87"/>
      <c r="D2" s="87"/>
      <c r="E2" s="87"/>
      <c r="F2" s="87"/>
      <c r="G2" s="87"/>
    </row>
    <row r="3" spans="1:7" ht="12.75">
      <c r="A3" s="87" t="str">
        <f>UPPER(Dados!B1&amp;"  -  "&amp;Dados!B4)</f>
        <v>PREGÃO PRESENCIAL Nº 121/2019  -  ABERTURA DAS PROPOSTAS: 10/09/2019, ÀS 14:00HS</v>
      </c>
      <c r="B3" s="87"/>
      <c r="C3" s="87"/>
      <c r="D3" s="87"/>
      <c r="E3" s="87"/>
      <c r="F3" s="87"/>
      <c r="G3" s="87"/>
    </row>
    <row r="4" spans="1:7" ht="146.25">
      <c r="A4" s="88" t="str">
        <f>Dados!B3</f>
        <v>CONTRATAÇÃO DE INSTALAÇÃO E MANUTENÇÃO DE APARELHOS DE AR CONDICIONADO</v>
      </c>
      <c r="B4" s="88"/>
      <c r="C4" s="88"/>
      <c r="D4" s="88"/>
      <c r="E4" s="88"/>
      <c r="F4" s="88"/>
      <c r="G4" s="88"/>
    </row>
    <row r="5" spans="1:7" ht="12.75">
      <c r="A5" s="87" t="str">
        <f>Dados!B2</f>
        <v>PROCESSO ADMINISTRATIVO N° 2520/2019 de 15/07/2019</v>
      </c>
      <c r="B5" s="87"/>
      <c r="C5" s="87"/>
      <c r="D5" s="87"/>
      <c r="E5" s="87"/>
      <c r="F5" s="87"/>
      <c r="G5" s="87"/>
    </row>
    <row r="6" spans="1:7" ht="12.75">
      <c r="A6" s="62" t="str">
        <f>Dados!B7</f>
        <v>MENOR PREÇO POR LOTE</v>
      </c>
      <c r="B6" s="62"/>
      <c r="C6" s="95" t="s">
        <v>28</v>
      </c>
      <c r="D6" s="95"/>
      <c r="E6" s="96">
        <f>Dados!B8</f>
        <v>14640</v>
      </c>
      <c r="F6" s="96"/>
      <c r="G6" s="62"/>
    </row>
    <row r="7" spans="1:7" ht="2.25" customHeight="1">
      <c r="A7" s="6"/>
      <c r="B7" s="6"/>
      <c r="C7" s="6"/>
      <c r="D7" s="29"/>
      <c r="E7" s="16"/>
      <c r="F7" s="16"/>
      <c r="G7" s="12"/>
    </row>
    <row r="8" spans="1:12" s="8" customFormat="1" ht="12" customHeight="1">
      <c r="A8" s="17" t="s">
        <v>0</v>
      </c>
      <c r="B8" s="97"/>
      <c r="C8" s="97"/>
      <c r="D8" s="97"/>
      <c r="E8" s="97"/>
      <c r="F8" s="97"/>
      <c r="G8" s="97"/>
      <c r="H8" s="49"/>
      <c r="L8" s="42"/>
    </row>
    <row r="9" spans="1:13" s="8" customFormat="1" ht="12" customHeight="1">
      <c r="A9" s="17" t="s">
        <v>1</v>
      </c>
      <c r="B9" s="86"/>
      <c r="C9" s="86"/>
      <c r="D9" s="86"/>
      <c r="E9" s="86"/>
      <c r="F9" s="86"/>
      <c r="G9" s="86"/>
      <c r="H9" s="49"/>
      <c r="L9" s="42"/>
      <c r="M9" s="42"/>
    </row>
    <row r="10" spans="1:12" s="8" customFormat="1" ht="12" customHeight="1">
      <c r="A10" s="17" t="s">
        <v>2</v>
      </c>
      <c r="B10" s="40"/>
      <c r="C10" s="30" t="s">
        <v>7</v>
      </c>
      <c r="D10" s="93"/>
      <c r="E10" s="94"/>
      <c r="F10" s="94"/>
      <c r="G10" s="94"/>
      <c r="H10" s="49"/>
      <c r="L10" s="42"/>
    </row>
    <row r="11" spans="1:7" ht="4.5" customHeight="1">
      <c r="A11" s="3"/>
      <c r="B11" s="32"/>
      <c r="C11" s="32"/>
      <c r="D11" s="33"/>
      <c r="E11" s="60"/>
      <c r="F11" s="34"/>
      <c r="G11" s="35"/>
    </row>
    <row r="12" spans="1:12" s="8" customFormat="1" ht="22.5">
      <c r="A12" s="37" t="s">
        <v>49</v>
      </c>
      <c r="B12" s="37" t="s">
        <v>3</v>
      </c>
      <c r="C12" s="37" t="s">
        <v>4</v>
      </c>
      <c r="D12" s="37" t="s">
        <v>5</v>
      </c>
      <c r="E12" s="54" t="s">
        <v>24</v>
      </c>
      <c r="F12" s="54" t="s">
        <v>25</v>
      </c>
      <c r="G12" s="37" t="s">
        <v>6</v>
      </c>
      <c r="H12" s="49"/>
      <c r="L12" s="42"/>
    </row>
    <row r="13" spans="1:12" s="8" customFormat="1" ht="67.5">
      <c r="A13" s="79">
        <v>1</v>
      </c>
      <c r="B13" s="36" t="s">
        <v>50</v>
      </c>
      <c r="C13" s="38" t="s">
        <v>51</v>
      </c>
      <c r="D13" s="58">
        <v>16</v>
      </c>
      <c r="E13" s="61">
        <v>690</v>
      </c>
      <c r="F13" s="56"/>
      <c r="G13" s="39">
        <f>IF(F13="","",IF(ISTEXT(F13),"NC",F13*D13))</f>
      </c>
      <c r="H13" s="49"/>
      <c r="K13" s="7"/>
      <c r="L13" s="42"/>
    </row>
    <row r="14" spans="1:12" s="8" customFormat="1" ht="39" customHeight="1">
      <c r="A14" s="98">
        <v>2</v>
      </c>
      <c r="B14" s="36" t="s">
        <v>52</v>
      </c>
      <c r="C14" s="38" t="s">
        <v>51</v>
      </c>
      <c r="D14" s="58">
        <v>16</v>
      </c>
      <c r="E14" s="61">
        <v>180</v>
      </c>
      <c r="F14" s="56"/>
      <c r="G14" s="39">
        <f>IF(F14="","",IF(ISTEXT(F14),"NC",F14*D14))</f>
      </c>
      <c r="H14" s="49"/>
      <c r="K14" s="7"/>
      <c r="L14" s="42"/>
    </row>
    <row r="15" spans="1:12" s="8" customFormat="1" ht="39" customHeight="1">
      <c r="A15" s="99"/>
      <c r="B15" s="36" t="s">
        <v>53</v>
      </c>
      <c r="C15" s="38" t="s">
        <v>51</v>
      </c>
      <c r="D15" s="58">
        <v>3</v>
      </c>
      <c r="E15" s="61">
        <v>180</v>
      </c>
      <c r="F15" s="56"/>
      <c r="G15" s="39">
        <f>IF(F15="","",IF(ISTEXT(F15),"NC",F15*D15))</f>
      </c>
      <c r="H15" s="49"/>
      <c r="K15" s="7"/>
      <c r="L15" s="42"/>
    </row>
    <row r="16" spans="1:12" s="8" customFormat="1" ht="39" customHeight="1">
      <c r="A16" s="99"/>
      <c r="B16" s="36" t="s">
        <v>54</v>
      </c>
      <c r="C16" s="38" t="s">
        <v>51</v>
      </c>
      <c r="D16" s="58">
        <v>1</v>
      </c>
      <c r="E16" s="61">
        <v>180</v>
      </c>
      <c r="F16" s="56"/>
      <c r="G16" s="39">
        <f>IF(F16="","",IF(ISTEXT(F16),"NC",F16*D16))</f>
      </c>
      <c r="H16" s="49"/>
      <c r="K16" s="7"/>
      <c r="L16" s="42"/>
    </row>
    <row r="17" spans="1:12" s="31" customFormat="1" ht="9">
      <c r="A17" s="41"/>
      <c r="E17" s="55"/>
      <c r="F17" s="89" t="s">
        <v>26</v>
      </c>
      <c r="G17" s="90"/>
      <c r="H17" s="50"/>
      <c r="L17" s="44"/>
    </row>
    <row r="18" spans="6:8" ht="14.25" customHeight="1">
      <c r="F18" s="91">
        <f>IF(SUM(G13:G16)=0,"",SUM(G13:G16))</f>
      </c>
      <c r="G18" s="92"/>
      <c r="H18" s="51"/>
    </row>
    <row r="19" spans="1:12" s="45" customFormat="1" ht="9">
      <c r="A19" s="85" t="str">
        <f>" - "&amp;Dados!B21</f>
        <v> - A firma vencedora de cada lote deverá realizar os serviços com agendamento prévio, feito com o servidor responsável pela SMS. </v>
      </c>
      <c r="B19" s="85"/>
      <c r="C19" s="85"/>
      <c r="D19" s="85"/>
      <c r="E19" s="85"/>
      <c r="F19" s="85"/>
      <c r="G19" s="85"/>
      <c r="H19" s="52"/>
      <c r="L19" s="46"/>
    </row>
    <row r="20" spans="1:12" s="45" customFormat="1" ht="9">
      <c r="A20" s="85" t="str">
        <f>" - "&amp;Dados!B22</f>
        <v> - Eventuais despesas de alimentação, transporte e deslocamento deverão ser arcadas pela firma contratada.</v>
      </c>
      <c r="B20" s="85"/>
      <c r="C20" s="85"/>
      <c r="D20" s="85"/>
      <c r="E20" s="85"/>
      <c r="F20" s="85"/>
      <c r="G20" s="85"/>
      <c r="H20" s="52"/>
      <c r="L20" s="46"/>
    </row>
    <row r="21" spans="1:12" s="45" customFormat="1" ht="22.5" customHeight="1">
      <c r="A21" s="85" t="str">
        <f>" - "&amp;Dados!B23</f>
        <v> - O pagamento do objeto de que trata o PREGÃO PRESENCIAL 121/2019, e consequente contrato serão efetuados pela Tesouraria da Secretaria Municipal de Saúde de Sumidouro no prazo de até 30 (trinta) dias;</v>
      </c>
      <c r="B21" s="85"/>
      <c r="C21" s="85"/>
      <c r="D21" s="85"/>
      <c r="E21" s="85"/>
      <c r="F21" s="85"/>
      <c r="G21" s="85"/>
      <c r="H21" s="52"/>
      <c r="L21" s="46"/>
    </row>
    <row r="22" spans="1:12" s="31" customFormat="1" ht="9">
      <c r="A22" s="85" t="str">
        <f>" - "&amp;Dados!B24</f>
        <v> - Proposta válida por 60 (sessenta) dias</v>
      </c>
      <c r="B22" s="85"/>
      <c r="C22" s="85"/>
      <c r="D22" s="85"/>
      <c r="E22" s="85"/>
      <c r="F22" s="85"/>
      <c r="G22" s="85"/>
      <c r="H22" s="50"/>
      <c r="L22" s="44"/>
    </row>
    <row r="23" ht="12.75">
      <c r="H23" s="53"/>
    </row>
    <row r="24" ht="12.75">
      <c r="H24" s="53"/>
    </row>
    <row r="25" spans="1:8" ht="12.75">
      <c r="A25" s="69"/>
      <c r="B25" s="78"/>
      <c r="C25" s="78"/>
      <c r="D25" s="78"/>
      <c r="H25" s="53"/>
    </row>
    <row r="26" spans="1:4" ht="24">
      <c r="A26" s="70" t="s">
        <v>45</v>
      </c>
      <c r="B26" s="71" t="s">
        <v>64</v>
      </c>
      <c r="C26" s="83" t="s">
        <v>44</v>
      </c>
      <c r="D26" s="84"/>
    </row>
    <row r="27" spans="1:4" ht="12.75">
      <c r="A27" s="72" t="s">
        <v>31</v>
      </c>
      <c r="B27" s="73" t="s">
        <v>65</v>
      </c>
      <c r="C27" s="80"/>
      <c r="D27" s="81"/>
    </row>
    <row r="28" spans="1:4" ht="12.75">
      <c r="A28" s="72" t="s">
        <v>32</v>
      </c>
      <c r="B28" s="73" t="s">
        <v>34</v>
      </c>
      <c r="C28" s="80"/>
      <c r="D28" s="81"/>
    </row>
    <row r="29" spans="1:4" ht="36">
      <c r="A29" s="72" t="s">
        <v>33</v>
      </c>
      <c r="B29" s="73" t="s">
        <v>66</v>
      </c>
      <c r="C29" s="80"/>
      <c r="D29" s="81"/>
    </row>
    <row r="30" spans="1:4" ht="12.75">
      <c r="A30" s="72" t="s">
        <v>35</v>
      </c>
      <c r="B30" s="73" t="s">
        <v>37</v>
      </c>
      <c r="C30" s="80"/>
      <c r="D30" s="81"/>
    </row>
    <row r="31" spans="1:4" ht="12.75">
      <c r="A31" s="72" t="s">
        <v>36</v>
      </c>
      <c r="B31" s="73" t="s">
        <v>38</v>
      </c>
      <c r="C31" s="82"/>
      <c r="D31" s="81"/>
    </row>
    <row r="32" spans="1:4" ht="12.75">
      <c r="A32" s="70" t="s">
        <v>39</v>
      </c>
      <c r="B32" s="71" t="s">
        <v>40</v>
      </c>
      <c r="C32" s="80"/>
      <c r="D32" s="81"/>
    </row>
    <row r="33" spans="1:4" ht="12.75">
      <c r="A33" s="70" t="s">
        <v>41</v>
      </c>
      <c r="B33" s="71" t="s">
        <v>42</v>
      </c>
      <c r="C33" s="80"/>
      <c r="D33" s="81"/>
    </row>
    <row r="34" spans="1:4" ht="12.75">
      <c r="A34" s="70" t="s">
        <v>43</v>
      </c>
      <c r="B34" s="71" t="s">
        <v>67</v>
      </c>
      <c r="C34" s="80"/>
      <c r="D34" s="81"/>
    </row>
    <row r="35" spans="1:4" ht="12.75">
      <c r="A35" s="74"/>
      <c r="B35" s="75"/>
      <c r="C35" s="76"/>
      <c r="D35" s="77"/>
    </row>
    <row r="36" spans="1:4" ht="12.75">
      <c r="A36" s="69"/>
      <c r="B36" s="78"/>
      <c r="C36" s="78"/>
      <c r="D36" s="78"/>
    </row>
    <row r="37" spans="1:4" ht="24">
      <c r="A37" s="70" t="s">
        <v>46</v>
      </c>
      <c r="B37" s="71" t="s">
        <v>68</v>
      </c>
      <c r="C37" s="83" t="s">
        <v>44</v>
      </c>
      <c r="D37" s="84"/>
    </row>
    <row r="38" spans="1:4" ht="12.75">
      <c r="A38" s="72" t="s">
        <v>31</v>
      </c>
      <c r="B38" s="73" t="s">
        <v>65</v>
      </c>
      <c r="C38" s="80"/>
      <c r="D38" s="81"/>
    </row>
    <row r="39" spans="1:4" ht="12.75">
      <c r="A39" s="72" t="s">
        <v>32</v>
      </c>
      <c r="B39" s="73" t="s">
        <v>34</v>
      </c>
      <c r="C39" s="80"/>
      <c r="D39" s="81"/>
    </row>
    <row r="40" spans="1:4" ht="36">
      <c r="A40" s="72" t="s">
        <v>33</v>
      </c>
      <c r="B40" s="73" t="s">
        <v>66</v>
      </c>
      <c r="C40" s="80"/>
      <c r="D40" s="81"/>
    </row>
    <row r="41" spans="1:4" ht="12.75">
      <c r="A41" s="72" t="s">
        <v>35</v>
      </c>
      <c r="B41" s="73" t="s">
        <v>37</v>
      </c>
      <c r="C41" s="82"/>
      <c r="D41" s="81"/>
    </row>
    <row r="42" spans="1:4" ht="12.75">
      <c r="A42" s="72" t="s">
        <v>36</v>
      </c>
      <c r="B42" s="73" t="s">
        <v>38</v>
      </c>
      <c r="C42" s="80"/>
      <c r="D42" s="81"/>
    </row>
    <row r="43" spans="1:4" ht="12.75">
      <c r="A43" s="72" t="s">
        <v>39</v>
      </c>
      <c r="B43" s="73" t="s">
        <v>40</v>
      </c>
      <c r="C43" s="82"/>
      <c r="D43" s="81"/>
    </row>
    <row r="44" spans="1:4" ht="12.75">
      <c r="A44" s="70" t="s">
        <v>41</v>
      </c>
      <c r="B44" s="71" t="s">
        <v>42</v>
      </c>
      <c r="C44" s="80"/>
      <c r="D44" s="81"/>
    </row>
    <row r="45" spans="1:4" ht="12.75">
      <c r="A45" s="70" t="s">
        <v>43</v>
      </c>
      <c r="B45" s="71" t="s">
        <v>67</v>
      </c>
      <c r="C45" s="80"/>
      <c r="D45" s="81"/>
    </row>
    <row r="46" spans="1:4" ht="12.75">
      <c r="A46" s="74"/>
      <c r="B46" s="75"/>
      <c r="C46" s="76"/>
      <c r="D46" s="77"/>
    </row>
  </sheetData>
  <sheetProtection/>
  <autoFilter ref="A11:G22"/>
  <mergeCells count="34">
    <mergeCell ref="A2:G2"/>
    <mergeCell ref="A19:G19"/>
    <mergeCell ref="A20:G20"/>
    <mergeCell ref="A21:G21"/>
    <mergeCell ref="B8:G8"/>
    <mergeCell ref="A14:A16"/>
    <mergeCell ref="A22:G22"/>
    <mergeCell ref="B9:G9"/>
    <mergeCell ref="A3:G3"/>
    <mergeCell ref="A4:G4"/>
    <mergeCell ref="A5:G5"/>
    <mergeCell ref="F17:G17"/>
    <mergeCell ref="F18:G18"/>
    <mergeCell ref="D10:G10"/>
    <mergeCell ref="C6:D6"/>
    <mergeCell ref="E6:F6"/>
    <mergeCell ref="C26:D26"/>
    <mergeCell ref="C29:D29"/>
    <mergeCell ref="C34:D34"/>
    <mergeCell ref="C27:D27"/>
    <mergeCell ref="C28:D28"/>
    <mergeCell ref="C37:D37"/>
    <mergeCell ref="C30:D30"/>
    <mergeCell ref="C31:D31"/>
    <mergeCell ref="C32:D32"/>
    <mergeCell ref="C33:D33"/>
    <mergeCell ref="C38:D38"/>
    <mergeCell ref="C39:D39"/>
    <mergeCell ref="C40:D40"/>
    <mergeCell ref="C41:D41"/>
    <mergeCell ref="C42:D42"/>
    <mergeCell ref="C43:D43"/>
    <mergeCell ref="C44:D44"/>
    <mergeCell ref="C45:D45"/>
  </mergeCells>
  <conditionalFormatting sqref="F17">
    <cfRule type="expression" priority="1" dxfId="12" stopIfTrue="1">
      <formula>IF($J17="Empate",IF(H17=1,TRUE(),FALSE()),FALSE())</formula>
    </cfRule>
    <cfRule type="expression" priority="2" dxfId="13" stopIfTrue="1">
      <formula>IF(H17="&gt;",FALSE(),IF(H17&gt;0,TRUE(),FALSE()))</formula>
    </cfRule>
    <cfRule type="expression" priority="3" dxfId="0" stopIfTrue="1">
      <formula>IF(H17="&gt;",TRUE(),FALSE())</formula>
    </cfRule>
  </conditionalFormatting>
  <conditionalFormatting sqref="F18">
    <cfRule type="expression" priority="4" dxfId="9" stopIfTrue="1">
      <formula>IF($J17="OK",IF(H17=1,TRUE(),FALSE()),FALSE())</formula>
    </cfRule>
    <cfRule type="expression" priority="5" dxfId="14" stopIfTrue="1">
      <formula>IF($J17="Empate",IF(H17=1,TRUE(),FALSE()),FALSE())</formula>
    </cfRule>
    <cfRule type="expression" priority="6" dxfId="7" stopIfTrue="1">
      <formula>IF($J17="Empate",IF(H17=2,TRUE(),FALSE()),FALSE())</formula>
    </cfRule>
  </conditionalFormatting>
  <conditionalFormatting sqref="D13:D16">
    <cfRule type="expression" priority="12" dxfId="5" stopIfTrue="1">
      <formula>$A13</formula>
    </cfRule>
  </conditionalFormatting>
  <conditionalFormatting sqref="G13:G16">
    <cfRule type="expression" priority="25" dxfId="0" stopIfTrue="1">
      <formula>IF(ISTEXT(F13),FALSE(),IF(F13&gt;E13,TRUE(),FALSE()))</formula>
    </cfRule>
  </conditionalFormatting>
  <conditionalFormatting sqref="F13:F16">
    <cfRule type="cellIs" priority="11" dxfId="6" operator="equal" stopIfTrue="1">
      <formula>""</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16">
    <cfRule type="expression" priority="10" dxfId="2" stopIfTrue="1">
      <formula>IF(#REF!=1,IF(#REF!=0,1,0),0)</formula>
    </cfRule>
  </conditionalFormatting>
  <conditionalFormatting sqref="D10:G10">
    <cfRule type="cellIs" priority="24" dxfId="1" operator="equal" stopIfTrue="1">
      <formula>$E$1</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88"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3" width="37.140625" style="0" customWidth="1"/>
    <col min="4" max="5" width="27.140625" style="0" customWidth="1"/>
    <col min="6" max="7" width="20.421875" style="0" customWidth="1"/>
    <col min="8" max="9" width="19.28125" style="0" customWidth="1"/>
    <col min="10" max="13" width="14.57421875" style="0" customWidth="1"/>
    <col min="14" max="15" width="9.28125" style="0" customWidth="1"/>
  </cols>
  <sheetData>
    <row r="1" spans="1:7" ht="12.75">
      <c r="A1" s="18" t="s">
        <v>8</v>
      </c>
      <c r="B1" s="9" t="s">
        <v>60</v>
      </c>
      <c r="E1" s="4"/>
      <c r="F1" s="4"/>
      <c r="G1" s="4"/>
    </row>
    <row r="2" spans="1:7" ht="12.75">
      <c r="A2" s="18" t="s">
        <v>9</v>
      </c>
      <c r="B2" t="s">
        <v>61</v>
      </c>
      <c r="E2" s="4"/>
      <c r="F2" s="4"/>
      <c r="G2" s="4"/>
    </row>
    <row r="3" spans="1:7" ht="12.75">
      <c r="A3" s="18" t="s">
        <v>10</v>
      </c>
      <c r="B3" s="5" t="s">
        <v>62</v>
      </c>
      <c r="C3" s="5"/>
      <c r="E3" s="4"/>
      <c r="F3" s="4"/>
      <c r="G3" s="4"/>
    </row>
    <row r="4" spans="1:7" ht="12.75">
      <c r="A4" s="18" t="s">
        <v>11</v>
      </c>
      <c r="B4" s="11" t="s">
        <v>70</v>
      </c>
      <c r="C4" s="5"/>
      <c r="E4" s="4"/>
      <c r="F4" s="4"/>
      <c r="G4" s="4"/>
    </row>
    <row r="5" spans="1:7" ht="12.75">
      <c r="A5" s="18" t="s">
        <v>12</v>
      </c>
      <c r="B5" s="11" t="s">
        <v>47</v>
      </c>
      <c r="C5" s="5"/>
      <c r="E5" s="4"/>
      <c r="F5" s="4"/>
      <c r="G5" s="4"/>
    </row>
    <row r="6" spans="1:7" ht="12.75">
      <c r="A6" s="18" t="s">
        <v>29</v>
      </c>
      <c r="B6" s="14" t="s">
        <v>48</v>
      </c>
      <c r="C6" s="5"/>
      <c r="E6" s="4"/>
      <c r="F6" s="4"/>
      <c r="G6" s="4"/>
    </row>
    <row r="7" spans="1:7" ht="12.75">
      <c r="A7" s="18" t="s">
        <v>13</v>
      </c>
      <c r="B7" s="5" t="s">
        <v>63</v>
      </c>
      <c r="C7" s="5"/>
      <c r="E7" s="4"/>
      <c r="F7" s="4"/>
      <c r="G7" s="4"/>
    </row>
    <row r="8" spans="1:7" ht="12.75">
      <c r="A8" s="27" t="s">
        <v>22</v>
      </c>
      <c r="B8" s="57">
        <v>14640</v>
      </c>
      <c r="C8" s="5"/>
      <c r="E8" s="4"/>
      <c r="F8" s="4"/>
      <c r="G8" s="4"/>
    </row>
    <row r="9" spans="1:7" ht="12.75">
      <c r="A9" s="19" t="s">
        <v>0</v>
      </c>
      <c r="E9" s="4"/>
      <c r="F9" s="4"/>
      <c r="G9" s="4"/>
    </row>
    <row r="10" spans="1:7" ht="12.75">
      <c r="A10" s="20" t="s">
        <v>2</v>
      </c>
      <c r="E10" s="4"/>
      <c r="F10" s="4"/>
      <c r="G10" s="4"/>
    </row>
    <row r="11" spans="1:7" ht="12.75">
      <c r="A11" s="21" t="s">
        <v>7</v>
      </c>
      <c r="E11" s="4"/>
      <c r="F11" s="4"/>
      <c r="G11" s="4"/>
    </row>
    <row r="12" spans="1:7" ht="12.75">
      <c r="A12" s="20" t="s">
        <v>19</v>
      </c>
      <c r="E12" s="4"/>
      <c r="F12" s="4"/>
      <c r="G12" s="4"/>
    </row>
    <row r="13" spans="1:7" ht="12.75">
      <c r="A13" s="20" t="s">
        <v>23</v>
      </c>
      <c r="E13" s="4"/>
      <c r="F13" s="4"/>
      <c r="G13" s="4"/>
    </row>
    <row r="14" spans="1:7" ht="12.75">
      <c r="A14" s="4"/>
      <c r="B14" s="26"/>
      <c r="E14" s="26"/>
      <c r="F14" s="4"/>
      <c r="G14" s="4"/>
    </row>
    <row r="15" spans="1:13" s="25" customFormat="1" ht="12.75">
      <c r="A15" s="24" t="s">
        <v>20</v>
      </c>
      <c r="B15" s="64" t="s">
        <v>55</v>
      </c>
      <c r="C15" s="26"/>
      <c r="D15" s="26"/>
      <c r="E15" s="26"/>
      <c r="F15" s="26"/>
      <c r="G15" s="26"/>
      <c r="H15" s="26"/>
      <c r="I15" s="26"/>
      <c r="J15" s="26"/>
      <c r="K15" s="26"/>
      <c r="L15" s="26"/>
      <c r="M15" s="26"/>
    </row>
    <row r="16" spans="1:256" s="25" customFormat="1" ht="12.75">
      <c r="A16" s="24" t="s">
        <v>21</v>
      </c>
      <c r="B16" s="65" t="s">
        <v>56</v>
      </c>
      <c r="C16" s="59"/>
      <c r="D16" s="59"/>
      <c r="E16" s="59"/>
      <c r="F16" s="59"/>
      <c r="G16" s="59"/>
      <c r="H16" s="26"/>
      <c r="I16" s="26"/>
      <c r="J16" s="26"/>
      <c r="K16" s="26"/>
      <c r="L16" s="26"/>
      <c r="M16" s="26"/>
      <c r="IV16" s="26"/>
    </row>
    <row r="17" spans="2:7" ht="12.75">
      <c r="B17" s="66"/>
      <c r="E17" s="4"/>
      <c r="F17" s="26"/>
      <c r="G17" s="26"/>
    </row>
    <row r="18" spans="2:7" ht="12.75">
      <c r="B18" s="65"/>
      <c r="E18" s="63"/>
      <c r="F18" s="26"/>
      <c r="G18" s="26"/>
    </row>
    <row r="19" spans="5:7" ht="12.75">
      <c r="E19" s="63"/>
      <c r="F19" s="63"/>
      <c r="G19" s="63"/>
    </row>
    <row r="20" spans="5:7" ht="12.75">
      <c r="E20" s="63"/>
      <c r="F20" s="63"/>
      <c r="G20" s="63"/>
    </row>
    <row r="21" spans="1:7" ht="38.25">
      <c r="A21" s="22" t="s">
        <v>14</v>
      </c>
      <c r="B21" s="23" t="s">
        <v>57</v>
      </c>
      <c r="E21" s="4"/>
      <c r="F21" s="4"/>
      <c r="G21" s="63"/>
    </row>
    <row r="22" spans="1:7" ht="25.5">
      <c r="A22" s="22" t="s">
        <v>15</v>
      </c>
      <c r="B22" s="23" t="s">
        <v>58</v>
      </c>
      <c r="E22" s="4"/>
      <c r="F22" s="4"/>
      <c r="G22" s="63"/>
    </row>
    <row r="23" spans="1:7" ht="51">
      <c r="A23" s="22" t="s">
        <v>16</v>
      </c>
      <c r="B23" s="23" t="s">
        <v>59</v>
      </c>
      <c r="C23" s="10"/>
      <c r="E23" s="4"/>
      <c r="F23" s="4"/>
      <c r="G23" s="63"/>
    </row>
    <row r="24" spans="1:7" ht="25.5">
      <c r="A24" s="22" t="s">
        <v>17</v>
      </c>
      <c r="B24" s="67" t="s">
        <v>27</v>
      </c>
      <c r="E24" s="4"/>
      <c r="F24" s="4"/>
      <c r="G24" s="4"/>
    </row>
    <row r="25" spans="1:2" ht="25.5">
      <c r="A25" s="22" t="s">
        <v>30</v>
      </c>
      <c r="B25" s="68" t="s">
        <v>69</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2019-08-27T17:03:42Z</cp:lastPrinted>
  <dcterms:created xsi:type="dcterms:W3CDTF">2006-04-18T17:38:46Z</dcterms:created>
  <dcterms:modified xsi:type="dcterms:W3CDTF">2019-08-27T17:03:56Z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