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Preços'!$A$11:$H$42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2"/>
          </rPr>
          <t>Instruções:</t>
        </r>
        <r>
          <rPr>
            <sz val="8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<sst xmlns="http://schemas.openxmlformats.org/spreadsheetml/2006/main" count="99" uniqueCount="77">
  <si>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</si>
  <si>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</si>
  <si>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</si>
  <si>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</si>
  <si>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</si>
  <si>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</si>
  <si>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</si>
  <si>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</si>
  <si>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</si>
  <si>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</si>
  <si>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</si>
  <si>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</si>
  <si>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</si>
  <si>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</si>
  <si>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</si>
  <si>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</si>
  <si>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</si>
  <si>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</si>
  <si>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</si>
  <si>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</si>
  <si>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</si>
  <si>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</si>
  <si>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</si>
  <si>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</si>
  <si>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</si>
  <si>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</si>
  <si>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</si>
  <si>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</si>
  <si>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Proposta válida por 60 (sessenta) dias</t>
  </si>
  <si>
    <t>Marca</t>
  </si>
  <si>
    <t>MENOR PREÇO GLOBAL</t>
  </si>
  <si>
    <t>PCT</t>
  </si>
  <si>
    <t>CX</t>
  </si>
  <si>
    <t>FRA</t>
  </si>
  <si>
    <t>BAR</t>
  </si>
  <si>
    <t>VALOR DE CADA CESTA &gt;&gt;</t>
  </si>
  <si>
    <t>Sec. Desenvolvimento Social - FMAS</t>
  </si>
  <si>
    <t>LAT</t>
  </si>
  <si>
    <t>L</t>
  </si>
  <si>
    <t>ALIMENTO ACHOCOLATADO EM PÓ, INSTANTÂNEO, EMBALAGEM ORIGINAL COM 400G</t>
  </si>
  <si>
    <t xml:space="preserve">BISCOITO SALGADO TIPO CREAM CRACKER EMBALAGEM ORIGINAL COM 200G </t>
  </si>
  <si>
    <t>DOCE DE LEITE PASTOSO, EMBALAGEM ORIGINAL COM NO MÍNIMO 400G</t>
  </si>
  <si>
    <t>AÇUCAR TIPO: CRISTAL, CARACTERÍSTICAS ADICIONAIS: ISENTO DE IMPUREZAS, PRAZO VALIDADE MIN. 12 MESES, ACONDICIONADO EM PACOTE COM 5KG</t>
  </si>
  <si>
    <t>AMIDO, MILHO EMBALAGEM ORIGINAL COM 500G</t>
  </si>
  <si>
    <t>ARROZ POLIDO, TIPO 1, EM EMBALAGEM ORIGINAL 5 KG</t>
  </si>
  <si>
    <t>BISCOITO DOCE TIPO MARIA OU MAISENA, EMBALAGEM ORIGINAL COM 200G</t>
  </si>
  <si>
    <t>CAFÉ TORRADO E MOÍDO, SELO ABIC, EM EMBALAGEM METALIZADA ORIGINAL COM 500G</t>
  </si>
  <si>
    <t>LEITE EM PÓ, ORIGEM: DE VACA, TEOR GORDURA: INTEGRAL, SOLUBILIDADE: NÃO INSTANTÂNEO, EM EMBALAGEM COM 200G</t>
  </si>
  <si>
    <t>EXTRATO DE TOMATE, CONCENTRADO, ACONDICIONADO EM EMBALAGEM ORIGINAL COM NO MÍNIMO 300G</t>
  </si>
  <si>
    <t>FARINHA, MANDIOCA TIPO 1, SECA, FINA, BRANCA, CRUA, EMBALAGEM COM 1 KG</t>
  </si>
  <si>
    <t>FEIJÃO PRETO GRUPO 1, TIPO 1, EMBALAGEM ORIGINAL COM 1 KG</t>
  </si>
  <si>
    <t>FUBÁ, MILHO EXTRA, EMBALAGEM ORIGINAL COM 1KG</t>
  </si>
  <si>
    <t>MASSA ALIMENTÍCIA, ESPAGUETE COM OVOS, Nº 8 OU 9, EMBALAGEM ORIGINAL COM 500G</t>
  </si>
  <si>
    <t>ÓLEO DE SOJA, REFINADO, ACONCIDIONADO EM EMBALAGEM COM 900 ML</t>
  </si>
  <si>
    <t>SAL REFINADO, IODADO, EMBALAGEM PLÁSTICA ORIGINAL COM 1 KG</t>
  </si>
  <si>
    <t>PAPEL HIGIÊNICO, MATERIAL: CELULOSE VIRGEM, LARGURA: 10 CM, COR: BRANCA, CARACTERÍSTICAS ADICIONAIS: PICOTADO, FOLHA SIMPLES, EM PACOTES COM 04 UND</t>
  </si>
  <si>
    <t>ÁGUA SANITÁRIA LÍQUIDO HOMOGÊNIO, GERMICIDA, ALVEJANTE, TEOR DE CLORO ATIVO 2% P/P, NO MÍNIMO, ACONDICIONADA EM RECIPIENTE COM 1 LITRO</t>
  </si>
  <si>
    <t>SABÃO PÓ, APLICAÇÃO: LIMPEZA GERAL, ASPECTO FÍSICO: PÓ, CARACTERÍSTICAS ADICIONAIS: BIODEGRADÁVEL, ACONDICIONADA EM CAIXA COM 500G</t>
  </si>
  <si>
    <t>DESINFETANTE, EUCALIPTO, PARA APLICAÇÃO GERAL, LÍQUIDO, A BASE DE EUCALIPTO, ACONDICIONADO EM RECIPIENTE COM 1 LITRO</t>
  </si>
  <si>
    <t>DETERGENTE LÍQUIDO, NEUTRO BIODEGRADÁVEL, CONCENTRADO, DESENGORDURANTE, PARA APLICAÇÃO EM UTENSÍLIOS DE COZINHA, FOGÕES, LOUÇAS, ETC, ACONDICIONADO EM RECIPIENTE COM 500 ML, REF. MINERVA, ODD, LIMPOL.</t>
  </si>
  <si>
    <t>ESPONJA, LÃ OU AÇO, COM FIOS FINÍSSIMOS, EMARANHADOS, ACONDICIONADA EM SACO PLÁSTICO COM 08 UNIDADES, PESANDO 50 GRAMAS NO MÍNIMO</t>
  </si>
  <si>
    <t>SABONETE SÓLIDO PERFUMADO, 90 GRAMAS PERFUMADO, TABLETE COM 90 G, EMBALADO INDIVIDUALMENTE</t>
  </si>
  <si>
    <t>VALOR DAS 2000 (seiscentas) CESTAS &gt;&gt;</t>
  </si>
  <si>
    <t>EVENTUAL AQUISIÇÃO DE CESTAS BÁSICAS - SRP</t>
  </si>
  <si>
    <t>A empresa vencedora deverá fornecer 2.000 (Duas mil) cestas básicas, de forma fracionada, com as mesmas montadas e embaladas individualmente, conforme quantidade dos itens supracitados.</t>
  </si>
  <si>
    <t>O prazo do Registro de preços (SRP) será com período de 12 (doze) meses. Durante a vigência do registro serão feitos empenhos de acordo com a necessidade.</t>
  </si>
  <si>
    <t>Prazo da Ata: 12 meses a contar de sua assinatura .</t>
  </si>
  <si>
    <t>SABÃO BARRA, COMPOSIÇÃO BÁSICA: SABÃO GLICERINADO, TIPO: NEUTRO, CARACTERÍSTICAS ADICIONAIS: 1ª QUALIDADE, ACONDICIONADO EM BARRA COM 200G</t>
  </si>
  <si>
    <t>PREGÃO PRESENCIAL Nº 123/2021</t>
  </si>
  <si>
    <t>PROCESSO ADMINISTRATIVO N° 2604/2021 de 01/09/2021</t>
  </si>
  <si>
    <t>Homologação: __/__/2021</t>
  </si>
  <si>
    <t>Previsão Publicação: __/__/2021</t>
  </si>
  <si>
    <t>O pagamento do objeto de que trata o PREGÃO PRESENCIAL 123/2021, e consequente contrato serão efetuados pela Tesouraria da Secretaria Municipal de Desenvolvimento Social no prazo de até 30 dias a contar da emissão do documento de cobrança;</t>
  </si>
  <si>
    <t>Representante:</t>
  </si>
  <si>
    <t>CPF:</t>
  </si>
  <si>
    <t>Enquadramento:</t>
  </si>
  <si>
    <t>Abertura das Propostas: 24/11/2021, às 10:00hs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</si>
</sst>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23"/>
      </top>
      <bottom style="hair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36" borderId="1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36" borderId="11" xfId="0" applyNumberFormat="1" applyFont="1" applyFill="1" applyBorder="1" applyAlignment="1" applyProtection="1">
      <alignment horizontal="center"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49" fontId="9" fillId="0" borderId="13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7" fillId="37" borderId="14" xfId="0" applyFont="1" applyFill="1" applyBorder="1" applyAlignment="1">
      <alignment/>
    </xf>
    <xf numFmtId="0" fontId="10" fillId="0" borderId="12" xfId="0" applyFont="1" applyBorder="1" applyAlignment="1" applyProtection="1">
      <alignment horizontal="left"/>
      <protection locked="0"/>
    </xf>
    <xf numFmtId="214" fontId="10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190" fontId="9" fillId="0" borderId="21" xfId="0" applyNumberFormat="1" applyFont="1" applyBorder="1" applyAlignment="1">
      <alignment horizontal="center" vertical="center" wrapText="1"/>
    </xf>
    <xf numFmtId="190" fontId="9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657225</xdr:rowOff>
    </xdr:from>
    <xdr:to>
      <xdr:col>7</xdr:col>
      <xdr:colOff>666750</xdr:colOff>
      <xdr:row>5</xdr:row>
      <xdr:rowOff>123825</xdr:rowOff>
    </xdr:to>
    <xdr:grpSp>
      <xdr:nvGrpSpPr>
        <xdr:cNvPr id="3" name="Group 51"/>
        <xdr:cNvGrpSpPr>
          <a:grpSpLocks/>
        </xdr:cNvGrpSpPr>
      </xdr:nvGrpSpPr>
      <xdr:grpSpPr>
        <a:xfrm>
          <a:off x="4905375" y="657225"/>
          <a:ext cx="1790700" cy="25527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2604/21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53"/>
  <sheetViews>
    <sheetView tabSelected="1" zoomScale="115" zoomScaleNormal="115" zoomScalePageLayoutView="0" workbookViewId="0" topLeftCell="A1">
      <selection activeCell="G13" sqref="G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7.421875" style="27" customWidth="1"/>
    <col min="5" max="5" width="10.140625" style="14" customWidth="1"/>
    <col min="6" max="6" width="11.57421875" style="1" hidden="1" customWidth="1"/>
    <col min="7" max="7" width="10.140625" style="14" customWidth="1"/>
    <col min="8" max="8" width="10.140625" style="12" customWidth="1"/>
    <col min="9" max="9" width="11.8515625" style="46" customWidth="1"/>
    <col min="10" max="10" width="11.57421875" style="2" customWidth="1"/>
    <col min="11" max="12" width="9.140625" style="2" customWidth="1"/>
    <col min="13" max="13" width="9.140625" style="41" customWidth="1"/>
    <col min="14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5"/>
    </row>
    <row r="2" spans="1:8" ht="12.75">
      <c r="A2" s="64" t="s">
        <v>19</v>
      </c>
      <c r="B2" s="64"/>
      <c r="C2" s="64"/>
      <c r="D2" s="64"/>
      <c r="E2" s="64"/>
      <c r="F2" s="64"/>
      <c r="G2" s="64"/>
      <c r="H2" s="64"/>
    </row>
    <row r="3" spans="1:8" ht="12.75">
      <c r="A3" s="64" t="str">
        <f>UPPER(Dados!B1&amp;"  -  "&amp;Dados!B4)</f>
        <v>PREGÃO PRESENCIAL Nº 123/2021  -  ABERTURA DAS PROPOSTAS: 24/11/2021, ÀS 10:00HS</v>
      </c>
      <c r="B3" s="64"/>
      <c r="C3" s="64"/>
      <c r="D3" s="64"/>
      <c r="E3" s="64"/>
      <c r="F3" s="64"/>
      <c r="G3" s="64"/>
      <c r="H3" s="64"/>
    </row>
    <row r="4" spans="1:8" ht="146.25">
      <c r="A4" s="68" t="str">
        <f>Dados!B3</f>
        <v>EVENTUAL AQUISIÇÃO DE CESTAS BÁSICAS - SRP</v>
      </c>
      <c r="B4" s="68"/>
      <c r="C4" s="68"/>
      <c r="D4" s="68"/>
      <c r="E4" s="68"/>
      <c r="F4" s="68"/>
      <c r="G4" s="68"/>
      <c r="H4" s="68"/>
    </row>
    <row r="5" spans="1:8" ht="12.75">
      <c r="A5" s="64" t="str">
        <f>Dados!B2</f>
        <v>PROCESSO ADMINISTRATIVO N° 2604/2021 de 01/09/2021</v>
      </c>
      <c r="B5" s="64"/>
      <c r="C5" s="64"/>
      <c r="D5" s="64"/>
      <c r="E5" s="64"/>
      <c r="F5" s="64"/>
      <c r="G5" s="64"/>
      <c r="H5" s="64"/>
    </row>
    <row r="6" spans="1:8" ht="12.75">
      <c r="A6" s="64" t="str">
        <f>Dados!B7</f>
        <v>MENOR PREÇO GLOBAL</v>
      </c>
      <c r="B6" s="64"/>
      <c r="C6" s="64"/>
      <c r="D6" s="64"/>
      <c r="E6" s="64"/>
      <c r="F6" s="64"/>
      <c r="G6" s="64"/>
      <c r="H6" s="64"/>
    </row>
    <row r="7" spans="1:8" ht="2.25" customHeight="1">
      <c r="A7" s="6"/>
      <c r="B7" s="6"/>
      <c r="C7" s="6"/>
      <c r="D7" s="28"/>
      <c r="E7" s="15"/>
      <c r="F7" s="6"/>
      <c r="G7" s="15"/>
      <c r="H7" s="11"/>
    </row>
    <row r="8" spans="1:13" s="8" customFormat="1" ht="12" customHeight="1">
      <c r="A8" s="16" t="s">
        <v>0</v>
      </c>
      <c r="B8" s="65"/>
      <c r="C8" s="65"/>
      <c r="D8" s="65"/>
      <c r="E8" s="65"/>
      <c r="F8" s="65"/>
      <c r="G8" s="65"/>
      <c r="H8" s="65"/>
      <c r="I8" s="58"/>
      <c r="M8" s="40"/>
    </row>
    <row r="9" spans="1:14" s="8" customFormat="1" ht="12" customHeight="1">
      <c r="A9" s="16" t="s">
        <v>1</v>
      </c>
      <c r="B9" s="66"/>
      <c r="C9" s="66"/>
      <c r="D9" s="66"/>
      <c r="E9" s="66"/>
      <c r="F9" s="66"/>
      <c r="G9" s="66"/>
      <c r="H9" s="67"/>
      <c r="I9" s="47"/>
      <c r="M9" s="40"/>
      <c r="N9" s="40"/>
    </row>
    <row r="10" spans="1:13" s="8" customFormat="1" ht="12" customHeight="1">
      <c r="A10" s="16" t="s">
        <v>2</v>
      </c>
      <c r="B10" s="61"/>
      <c r="C10" s="29" t="s">
        <v>8</v>
      </c>
      <c r="D10" s="71"/>
      <c r="E10" s="71"/>
      <c r="F10" s="71"/>
      <c r="G10" s="71"/>
      <c r="H10" s="72"/>
      <c r="I10" s="47"/>
      <c r="M10" s="40"/>
    </row>
    <row r="11" spans="1:8" ht="4.5" customHeight="1">
      <c r="A11" s="3"/>
      <c r="B11" s="31"/>
      <c r="C11" s="31"/>
      <c r="D11" s="32"/>
      <c r="E11" s="57"/>
      <c r="F11" s="31"/>
      <c r="G11" s="33"/>
      <c r="H11" s="34"/>
    </row>
    <row r="12" spans="1:13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2" t="s">
        <v>26</v>
      </c>
      <c r="F12" s="36" t="s">
        <v>29</v>
      </c>
      <c r="G12" s="52" t="s">
        <v>27</v>
      </c>
      <c r="H12" s="36" t="s">
        <v>7</v>
      </c>
      <c r="I12" s="47"/>
      <c r="M12" s="40"/>
    </row>
    <row r="13" spans="1:13" s="8" customFormat="1" ht="22.5">
      <c r="A13" s="73">
        <v>1</v>
      </c>
      <c r="B13" s="35" t="s">
        <v>39</v>
      </c>
      <c r="C13" s="37" t="s">
        <v>37</v>
      </c>
      <c r="D13" s="54">
        <v>1</v>
      </c>
      <c r="E13" s="56">
        <v>7.03</v>
      </c>
      <c r="F13" s="37">
        <v>6.7</v>
      </c>
      <c r="G13" s="62"/>
      <c r="H13" s="38">
        <f>IF(G13="","",IF(ISTEXT(G13),"NC",G13*D13))</f>
      </c>
      <c r="I13" s="47"/>
      <c r="L13" s="7"/>
      <c r="M13" s="40"/>
    </row>
    <row r="14" spans="1:13" s="8" customFormat="1" ht="22.5">
      <c r="A14" s="74"/>
      <c r="B14" s="35" t="s">
        <v>40</v>
      </c>
      <c r="C14" s="37" t="s">
        <v>31</v>
      </c>
      <c r="D14" s="54">
        <v>1</v>
      </c>
      <c r="E14" s="56">
        <v>2.73</v>
      </c>
      <c r="F14" s="37">
        <v>1.78</v>
      </c>
      <c r="G14" s="62"/>
      <c r="H14" s="38">
        <f aca="true" t="shared" si="0" ref="H14:H36">IF(G14="","",IF(ISTEXT(G14),"NC",G14*D14))</f>
      </c>
      <c r="I14" s="47"/>
      <c r="L14" s="7"/>
      <c r="M14" s="40"/>
    </row>
    <row r="15" spans="1:13" s="8" customFormat="1" ht="22.5">
      <c r="A15" s="74"/>
      <c r="B15" s="35" t="s">
        <v>41</v>
      </c>
      <c r="C15" s="37" t="s">
        <v>5</v>
      </c>
      <c r="D15" s="54">
        <v>1</v>
      </c>
      <c r="E15" s="56">
        <v>6.99</v>
      </c>
      <c r="F15" s="37">
        <v>6.43</v>
      </c>
      <c r="G15" s="62"/>
      <c r="H15" s="38">
        <f t="shared" si="0"/>
      </c>
      <c r="I15" s="47"/>
      <c r="L15" s="7"/>
      <c r="M15" s="40"/>
    </row>
    <row r="16" spans="1:13" s="8" customFormat="1" ht="33.75">
      <c r="A16" s="74"/>
      <c r="B16" s="35" t="s">
        <v>42</v>
      </c>
      <c r="C16" s="37" t="s">
        <v>31</v>
      </c>
      <c r="D16" s="54">
        <v>1</v>
      </c>
      <c r="E16" s="56">
        <v>17.16</v>
      </c>
      <c r="F16" s="37">
        <v>10.71</v>
      </c>
      <c r="G16" s="62"/>
      <c r="H16" s="38">
        <f t="shared" si="0"/>
      </c>
      <c r="I16" s="47"/>
      <c r="L16" s="7"/>
      <c r="M16" s="40"/>
    </row>
    <row r="17" spans="1:13" s="8" customFormat="1" ht="11.25">
      <c r="A17" s="74"/>
      <c r="B17" s="35" t="s">
        <v>43</v>
      </c>
      <c r="C17" s="37" t="s">
        <v>32</v>
      </c>
      <c r="D17" s="54">
        <v>1</v>
      </c>
      <c r="E17" s="56">
        <v>7.45</v>
      </c>
      <c r="F17" s="37">
        <v>3.6</v>
      </c>
      <c r="G17" s="62"/>
      <c r="H17" s="38">
        <f t="shared" si="0"/>
      </c>
      <c r="I17" s="47"/>
      <c r="L17" s="7"/>
      <c r="M17" s="40"/>
    </row>
    <row r="18" spans="1:13" s="8" customFormat="1" ht="11.25">
      <c r="A18" s="74"/>
      <c r="B18" s="35" t="s">
        <v>44</v>
      </c>
      <c r="C18" s="37" t="s">
        <v>31</v>
      </c>
      <c r="D18" s="54">
        <v>1</v>
      </c>
      <c r="E18" s="56">
        <v>26.8</v>
      </c>
      <c r="F18" s="37">
        <v>12.85</v>
      </c>
      <c r="G18" s="62"/>
      <c r="H18" s="38">
        <f t="shared" si="0"/>
      </c>
      <c r="I18" s="47"/>
      <c r="L18" s="7"/>
      <c r="M18" s="40"/>
    </row>
    <row r="19" spans="1:13" s="8" customFormat="1" ht="22.5">
      <c r="A19" s="74"/>
      <c r="B19" s="35" t="s">
        <v>45</v>
      </c>
      <c r="C19" s="37" t="s">
        <v>31</v>
      </c>
      <c r="D19" s="54">
        <v>1</v>
      </c>
      <c r="E19" s="56">
        <v>2.77</v>
      </c>
      <c r="F19" s="37">
        <v>3.34</v>
      </c>
      <c r="G19" s="62"/>
      <c r="H19" s="38">
        <f t="shared" si="0"/>
      </c>
      <c r="I19" s="47"/>
      <c r="L19" s="7"/>
      <c r="M19" s="40"/>
    </row>
    <row r="20" spans="1:13" s="8" customFormat="1" ht="22.5">
      <c r="A20" s="74"/>
      <c r="B20" s="35" t="s">
        <v>46</v>
      </c>
      <c r="C20" s="37" t="s">
        <v>31</v>
      </c>
      <c r="D20" s="54">
        <v>1</v>
      </c>
      <c r="E20" s="56">
        <v>12.96</v>
      </c>
      <c r="F20" s="37">
        <v>6.25</v>
      </c>
      <c r="G20" s="62"/>
      <c r="H20" s="38">
        <f t="shared" si="0"/>
      </c>
      <c r="I20" s="47"/>
      <c r="L20" s="7"/>
      <c r="M20" s="40"/>
    </row>
    <row r="21" spans="1:13" s="8" customFormat="1" ht="22.5">
      <c r="A21" s="74"/>
      <c r="B21" s="35" t="s">
        <v>47</v>
      </c>
      <c r="C21" s="37" t="s">
        <v>5</v>
      </c>
      <c r="D21" s="54">
        <v>2</v>
      </c>
      <c r="E21" s="56">
        <v>6.8</v>
      </c>
      <c r="F21" s="37">
        <v>4.8</v>
      </c>
      <c r="G21" s="62"/>
      <c r="H21" s="38">
        <f t="shared" si="0"/>
      </c>
      <c r="I21" s="47"/>
      <c r="L21" s="7"/>
      <c r="M21" s="40"/>
    </row>
    <row r="22" spans="1:13" s="8" customFormat="1" ht="22.5">
      <c r="A22" s="74"/>
      <c r="B22" s="35" t="s">
        <v>48</v>
      </c>
      <c r="C22" s="37" t="s">
        <v>5</v>
      </c>
      <c r="D22" s="54">
        <v>1</v>
      </c>
      <c r="E22" s="56">
        <v>2.87</v>
      </c>
      <c r="F22" s="37">
        <v>11.9</v>
      </c>
      <c r="G22" s="62"/>
      <c r="H22" s="38">
        <f t="shared" si="0"/>
      </c>
      <c r="I22" s="47"/>
      <c r="L22" s="7"/>
      <c r="M22" s="40"/>
    </row>
    <row r="23" spans="1:13" s="8" customFormat="1" ht="22.5">
      <c r="A23" s="74"/>
      <c r="B23" s="35" t="s">
        <v>49</v>
      </c>
      <c r="C23" s="37" t="s">
        <v>31</v>
      </c>
      <c r="D23" s="54">
        <v>1</v>
      </c>
      <c r="E23" s="56">
        <v>4.65</v>
      </c>
      <c r="F23" s="37">
        <v>2.36</v>
      </c>
      <c r="G23" s="62"/>
      <c r="H23" s="38">
        <f t="shared" si="0"/>
      </c>
      <c r="I23" s="47"/>
      <c r="L23" s="7"/>
      <c r="M23" s="40"/>
    </row>
    <row r="24" spans="1:13" s="8" customFormat="1" ht="11.25">
      <c r="A24" s="74"/>
      <c r="B24" s="35" t="s">
        <v>50</v>
      </c>
      <c r="C24" s="37" t="s">
        <v>31</v>
      </c>
      <c r="D24" s="54">
        <v>2</v>
      </c>
      <c r="E24" s="56">
        <v>6.59</v>
      </c>
      <c r="F24" s="37">
        <v>2.3</v>
      </c>
      <c r="G24" s="62"/>
      <c r="H24" s="38">
        <f t="shared" si="0"/>
      </c>
      <c r="I24" s="47"/>
      <c r="L24" s="7"/>
      <c r="M24" s="40"/>
    </row>
    <row r="25" spans="1:13" s="8" customFormat="1" ht="11.25">
      <c r="A25" s="74"/>
      <c r="B25" s="35" t="s">
        <v>51</v>
      </c>
      <c r="C25" s="37" t="s">
        <v>31</v>
      </c>
      <c r="D25" s="54">
        <v>1</v>
      </c>
      <c r="E25" s="56">
        <v>3.98</v>
      </c>
      <c r="F25" s="37">
        <v>3.64</v>
      </c>
      <c r="G25" s="62"/>
      <c r="H25" s="38">
        <f t="shared" si="0"/>
      </c>
      <c r="I25" s="47"/>
      <c r="L25" s="7"/>
      <c r="M25" s="40"/>
    </row>
    <row r="26" spans="1:13" s="8" customFormat="1" ht="22.5">
      <c r="A26" s="74"/>
      <c r="B26" s="35" t="s">
        <v>52</v>
      </c>
      <c r="C26" s="37" t="s">
        <v>31</v>
      </c>
      <c r="D26" s="54">
        <v>1</v>
      </c>
      <c r="E26" s="56">
        <v>3.5</v>
      </c>
      <c r="F26" s="37">
        <v>1.33</v>
      </c>
      <c r="G26" s="62"/>
      <c r="H26" s="38">
        <f t="shared" si="0"/>
      </c>
      <c r="I26" s="47"/>
      <c r="L26" s="7"/>
      <c r="M26" s="40"/>
    </row>
    <row r="27" spans="1:13" s="8" customFormat="1" ht="22.5">
      <c r="A27" s="74"/>
      <c r="B27" s="35" t="s">
        <v>53</v>
      </c>
      <c r="C27" s="37" t="s">
        <v>33</v>
      </c>
      <c r="D27" s="54">
        <v>1</v>
      </c>
      <c r="E27" s="56">
        <v>9.07</v>
      </c>
      <c r="F27" s="37">
        <v>3.68</v>
      </c>
      <c r="G27" s="62"/>
      <c r="H27" s="38">
        <f t="shared" si="0"/>
      </c>
      <c r="I27" s="47"/>
      <c r="L27" s="7"/>
      <c r="M27" s="40"/>
    </row>
    <row r="28" spans="1:13" s="8" customFormat="1" ht="22.5">
      <c r="A28" s="74"/>
      <c r="B28" s="35" t="s">
        <v>54</v>
      </c>
      <c r="C28" s="37" t="s">
        <v>31</v>
      </c>
      <c r="D28" s="54">
        <v>1</v>
      </c>
      <c r="E28" s="56">
        <v>1.8</v>
      </c>
      <c r="F28" s="37">
        <v>2.51</v>
      </c>
      <c r="G28" s="62"/>
      <c r="H28" s="38">
        <f t="shared" si="0"/>
      </c>
      <c r="I28" s="47"/>
      <c r="L28" s="7"/>
      <c r="M28" s="40"/>
    </row>
    <row r="29" spans="1:13" s="8" customFormat="1" ht="33.75">
      <c r="A29" s="74"/>
      <c r="B29" s="35" t="s">
        <v>55</v>
      </c>
      <c r="C29" s="37" t="s">
        <v>31</v>
      </c>
      <c r="D29" s="54">
        <v>1</v>
      </c>
      <c r="E29" s="56">
        <v>2.04</v>
      </c>
      <c r="F29" s="37">
        <v>1.17</v>
      </c>
      <c r="G29" s="62"/>
      <c r="H29" s="38">
        <f t="shared" si="0"/>
      </c>
      <c r="I29" s="47"/>
      <c r="L29" s="7"/>
      <c r="M29" s="40"/>
    </row>
    <row r="30" spans="1:13" s="8" customFormat="1" ht="33.75">
      <c r="A30" s="74"/>
      <c r="B30" s="35" t="s">
        <v>56</v>
      </c>
      <c r="C30" s="37" t="s">
        <v>38</v>
      </c>
      <c r="D30" s="54">
        <v>1</v>
      </c>
      <c r="E30" s="56">
        <v>1.97</v>
      </c>
      <c r="F30" s="37">
        <v>2.36</v>
      </c>
      <c r="G30" s="62"/>
      <c r="H30" s="38">
        <f t="shared" si="0"/>
      </c>
      <c r="I30" s="47"/>
      <c r="L30" s="7"/>
      <c r="M30" s="40"/>
    </row>
    <row r="31" spans="1:13" s="8" customFormat="1" ht="33.75">
      <c r="A31" s="74"/>
      <c r="B31" s="35" t="s">
        <v>57</v>
      </c>
      <c r="C31" s="37" t="s">
        <v>32</v>
      </c>
      <c r="D31" s="54">
        <v>1</v>
      </c>
      <c r="E31" s="56">
        <v>4.02</v>
      </c>
      <c r="F31" s="37">
        <v>2.44</v>
      </c>
      <c r="G31" s="62"/>
      <c r="H31" s="38">
        <f t="shared" si="0"/>
      </c>
      <c r="I31" s="47"/>
      <c r="L31" s="7"/>
      <c r="M31" s="40"/>
    </row>
    <row r="32" spans="1:13" s="8" customFormat="1" ht="33.75">
      <c r="A32" s="74"/>
      <c r="B32" s="35" t="s">
        <v>67</v>
      </c>
      <c r="C32" s="37" t="s">
        <v>34</v>
      </c>
      <c r="D32" s="54">
        <v>1</v>
      </c>
      <c r="E32" s="56">
        <v>2.07</v>
      </c>
      <c r="F32" s="37">
        <v>4.03</v>
      </c>
      <c r="G32" s="62"/>
      <c r="H32" s="38">
        <f t="shared" si="0"/>
      </c>
      <c r="I32" s="47"/>
      <c r="L32" s="7"/>
      <c r="M32" s="40"/>
    </row>
    <row r="33" spans="1:13" s="8" customFormat="1" ht="33.75">
      <c r="A33" s="74"/>
      <c r="B33" s="35" t="s">
        <v>58</v>
      </c>
      <c r="C33" s="37" t="s">
        <v>33</v>
      </c>
      <c r="D33" s="54">
        <v>1</v>
      </c>
      <c r="E33" s="56">
        <v>4</v>
      </c>
      <c r="F33" s="37">
        <v>1.25</v>
      </c>
      <c r="G33" s="62"/>
      <c r="H33" s="38">
        <f t="shared" si="0"/>
      </c>
      <c r="I33" s="47"/>
      <c r="L33" s="7"/>
      <c r="M33" s="40"/>
    </row>
    <row r="34" spans="1:13" s="8" customFormat="1" ht="45">
      <c r="A34" s="74"/>
      <c r="B34" s="35" t="s">
        <v>59</v>
      </c>
      <c r="C34" s="37" t="s">
        <v>33</v>
      </c>
      <c r="D34" s="54">
        <v>1</v>
      </c>
      <c r="E34" s="56">
        <v>1.43</v>
      </c>
      <c r="F34" s="37">
        <v>2.19</v>
      </c>
      <c r="G34" s="62"/>
      <c r="H34" s="38">
        <f t="shared" si="0"/>
      </c>
      <c r="I34" s="47"/>
      <c r="L34" s="7"/>
      <c r="M34" s="40"/>
    </row>
    <row r="35" spans="1:13" s="8" customFormat="1" ht="33.75">
      <c r="A35" s="74"/>
      <c r="B35" s="35" t="s">
        <v>60</v>
      </c>
      <c r="C35" s="37" t="s">
        <v>5</v>
      </c>
      <c r="D35" s="54">
        <v>1</v>
      </c>
      <c r="E35" s="56">
        <v>1.95</v>
      </c>
      <c r="F35" s="37">
        <v>1.82</v>
      </c>
      <c r="G35" s="62"/>
      <c r="H35" s="38">
        <f t="shared" si="0"/>
      </c>
      <c r="I35" s="47"/>
      <c r="L35" s="7"/>
      <c r="M35" s="40"/>
    </row>
    <row r="36" spans="1:13" s="8" customFormat="1" ht="22.5">
      <c r="A36" s="74"/>
      <c r="B36" s="35" t="s">
        <v>61</v>
      </c>
      <c r="C36" s="37" t="s">
        <v>5</v>
      </c>
      <c r="D36" s="54">
        <v>2</v>
      </c>
      <c r="E36" s="56">
        <v>1.22</v>
      </c>
      <c r="F36" s="37">
        <v>1.5</v>
      </c>
      <c r="G36" s="62"/>
      <c r="H36" s="38">
        <f t="shared" si="0"/>
      </c>
      <c r="I36" s="47"/>
      <c r="L36" s="7"/>
      <c r="M36" s="40"/>
    </row>
    <row r="37" spans="1:13" s="30" customFormat="1" ht="18" customHeight="1">
      <c r="A37" s="39"/>
      <c r="B37" s="75" t="s">
        <v>35</v>
      </c>
      <c r="C37" s="75"/>
      <c r="D37" s="75"/>
      <c r="E37" s="75"/>
      <c r="G37" s="69">
        <f>IF(SUM(H13:H36)=0,"",SUM(H13:H36))</f>
      </c>
      <c r="H37" s="70"/>
      <c r="I37" s="48"/>
      <c r="M37" s="42"/>
    </row>
    <row r="38" spans="2:9" ht="18" customHeight="1">
      <c r="B38" s="76" t="s">
        <v>62</v>
      </c>
      <c r="C38" s="76"/>
      <c r="D38" s="76"/>
      <c r="E38" s="76"/>
      <c r="G38" s="69">
        <f>IF(SUM(H13:H36)=0,"",G37*2000)</f>
      </c>
      <c r="H38" s="70"/>
      <c r="I38" s="49"/>
    </row>
    <row r="39" spans="1:13" s="43" customFormat="1" ht="20.25" customHeight="1">
      <c r="A39" s="63" t="str">
        <f>" - "&amp;Dados!B23</f>
        <v> - A empresa vencedora deverá fornecer 2.000 (Duas mil) cestas básicas, de forma fracionada, com as mesmas montadas e embaladas individualmente, conforme quantidade dos itens supracitados.</v>
      </c>
      <c r="B39" s="63"/>
      <c r="C39" s="63"/>
      <c r="D39" s="63"/>
      <c r="E39" s="63"/>
      <c r="F39" s="63"/>
      <c r="G39" s="63"/>
      <c r="H39" s="63"/>
      <c r="I39" s="50"/>
      <c r="M39" s="44"/>
    </row>
    <row r="40" spans="1:13" s="43" customFormat="1" ht="20.25" customHeight="1">
      <c r="A40" s="63" t="str">
        <f>" - "&amp;Dados!B24</f>
        <v> - O prazo do Registro de preços (SRP) será com período de 12 (doze) meses. Durante a vigência do registro serão feitos empenhos de acordo com a necessidade.</v>
      </c>
      <c r="B40" s="63"/>
      <c r="C40" s="63"/>
      <c r="D40" s="63"/>
      <c r="E40" s="63"/>
      <c r="F40" s="63"/>
      <c r="G40" s="63"/>
      <c r="H40" s="63"/>
      <c r="I40" s="50"/>
      <c r="M40" s="44"/>
    </row>
    <row r="41" spans="1:13" s="43" customFormat="1" ht="20.25" customHeight="1">
      <c r="A41" s="63" t="str">
        <f>" - "&amp;Dados!B25</f>
        <v> - O pagamento do objeto de que trata o PREGÃO PRESENCIAL 123/2021, e consequente contrato serão efetuados pela Tesouraria da Secretaria Municipal de Desenvolvimento Social no prazo de até 30 dias a contar da emissão do documento de cobrança;</v>
      </c>
      <c r="B41" s="63"/>
      <c r="C41" s="63"/>
      <c r="D41" s="63"/>
      <c r="E41" s="63"/>
      <c r="F41" s="63"/>
      <c r="G41" s="63"/>
      <c r="H41" s="63"/>
      <c r="I41" s="50"/>
      <c r="M41" s="44"/>
    </row>
    <row r="42" spans="1:13" s="30" customFormat="1" ht="9">
      <c r="A42" s="63" t="str">
        <f>" - "&amp;Dados!B26</f>
        <v> - Proposta válida por 60 (sessenta) dias</v>
      </c>
      <c r="B42" s="63"/>
      <c r="C42" s="63"/>
      <c r="D42" s="63"/>
      <c r="E42" s="63"/>
      <c r="F42" s="63"/>
      <c r="G42" s="63"/>
      <c r="H42" s="63"/>
      <c r="I42" s="48"/>
      <c r="M42" s="42"/>
    </row>
    <row r="43" ht="12.75">
      <c r="I43" s="51"/>
    </row>
    <row r="44" ht="12.75">
      <c r="I44" s="51"/>
    </row>
    <row r="45" ht="12.75">
      <c r="I45" s="51"/>
    </row>
    <row r="46" ht="12.75">
      <c r="I46" s="51"/>
    </row>
    <row r="47" ht="12.75">
      <c r="I47" s="51"/>
    </row>
    <row r="48" ht="12.75">
      <c r="I48" s="51"/>
    </row>
    <row r="49" spans="2:8" ht="12.75" customHeight="1">
      <c r="B49" s="1"/>
      <c r="D49" s="1"/>
      <c r="H49" s="1"/>
    </row>
    <row r="50" spans="2:8" ht="12.75">
      <c r="B50" s="1"/>
      <c r="D50" s="1"/>
      <c r="H50" s="1"/>
    </row>
    <row r="51" spans="2:8" ht="12.75">
      <c r="B51" s="1"/>
      <c r="D51" s="1"/>
      <c r="H51" s="1"/>
    </row>
    <row r="52" spans="2:8" ht="12.75">
      <c r="B52" s="1"/>
      <c r="D52" s="1"/>
      <c r="H52" s="1"/>
    </row>
    <row r="53" spans="2:8" ht="12.75">
      <c r="B53" s="1"/>
      <c r="D53" s="1"/>
      <c r="H53" s="1"/>
    </row>
  </sheetData>
  <sheetProtection password="CE28" sheet="1"/>
  <autoFilter ref="A11:H42"/>
  <mergeCells count="17">
    <mergeCell ref="A5:H5"/>
    <mergeCell ref="G37:H37"/>
    <mergeCell ref="G38:H38"/>
    <mergeCell ref="D10:H10"/>
    <mergeCell ref="A13:A36"/>
    <mergeCell ref="B37:E37"/>
    <mergeCell ref="B38:E38"/>
    <mergeCell ref="A42:H42"/>
    <mergeCell ref="A2:H2"/>
    <mergeCell ref="A39:H39"/>
    <mergeCell ref="A40:H40"/>
    <mergeCell ref="A41:H41"/>
    <mergeCell ref="B8:H8"/>
    <mergeCell ref="B9:H9"/>
    <mergeCell ref="A3:H3"/>
    <mergeCell ref="A4:H4"/>
    <mergeCell ref="A6:H6"/>
  </mergeCells>
  <conditionalFormatting sqref="G37">
    <cfRule type="expression" priority="4" dxfId="10" stopIfTrue="1">
      <formula>IF(#REF!="OK",IF(#REF!=1,TRUE(),FALSE()),FALSE())</formula>
    </cfRule>
    <cfRule type="expression" priority="5" dxfId="14" stopIfTrue="1">
      <formula>IF(#REF!="Empate",IF(#REF!=1,TRUE(),FALSE()),FALSE())</formula>
    </cfRule>
    <cfRule type="expression" priority="6" dxfId="8" stopIfTrue="1">
      <formula>IF(#REF!="Empate",IF(#REF!=2,TRUE(),FALSE()),FALSE())</formula>
    </cfRule>
  </conditionalFormatting>
  <conditionalFormatting sqref="G38">
    <cfRule type="expression" priority="27" dxfId="10" stopIfTrue="1">
      <formula>IF($K37="OK",IF(I37=1,TRUE(),FALSE()),FALSE())</formula>
    </cfRule>
    <cfRule type="expression" priority="28" dxfId="14" stopIfTrue="1">
      <formula>IF($K37="Empate",IF(I37=1,TRUE(),FALSE()),FALSE())</formula>
    </cfRule>
    <cfRule type="expression" priority="29" dxfId="8" stopIfTrue="1">
      <formula>IF($K37="Empate",IF(I37=2,TRUE(),FALSE()),FALSE())</formula>
    </cfRule>
  </conditionalFormatting>
  <conditionalFormatting sqref="D13:D36">
    <cfRule type="expression" priority="12" dxfId="7" stopIfTrue="1">
      <formula>$A13</formula>
    </cfRule>
  </conditionalFormatting>
  <conditionalFormatting sqref="H13:H36">
    <cfRule type="expression" priority="17" dxfId="6" stopIfTrue="1">
      <formula>IF(ISTEXT(G13),FALSE(),IF(G13&gt;E13,TRUE(),FALSE()))</formula>
    </cfRule>
  </conditionalFormatting>
  <conditionalFormatting sqref="G13:G36">
    <cfRule type="cellIs" priority="11" dxfId="4" operator="equal" stopIfTrue="1">
      <formula>""</formula>
    </cfRule>
  </conditionalFormatting>
  <conditionalFormatting sqref="F13:F36">
    <cfRule type="cellIs" priority="19" dxfId="4" operator="equal" stopIfTrue="1">
      <formula>""</formula>
    </cfRule>
  </conditionalFormatting>
  <conditionalFormatting sqref="B10">
    <cfRule type="cellIs" priority="8" dxfId="0" operator="equal" stopIfTrue="1">
      <formula>$H$1</formula>
    </cfRule>
  </conditionalFormatting>
  <conditionalFormatting sqref="B8:H9">
    <cfRule type="cellIs" priority="9" dxfId="0" operator="equal" stopIfTrue="1">
      <formula>$K$1</formula>
    </cfRule>
  </conditionalFormatting>
  <conditionalFormatting sqref="B13:B36">
    <cfRule type="expression" priority="10" dxfId="1" stopIfTrue="1">
      <formula>IF(#REF!=1,IF(#REF!=0,1,0),0)</formula>
    </cfRule>
  </conditionalFormatting>
  <conditionalFormatting sqref="D10:H10">
    <cfRule type="cellIs" priority="23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47.140625" style="0" customWidth="1"/>
    <col min="4" max="6" width="38.7109375" style="0" customWidth="1"/>
    <col min="7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68</v>
      </c>
      <c r="E1" s="4"/>
      <c r="F1" s="4"/>
      <c r="G1" s="4"/>
    </row>
    <row r="2" spans="1:7" ht="12.75">
      <c r="A2" s="17" t="s">
        <v>10</v>
      </c>
      <c r="B2" s="5" t="s">
        <v>69</v>
      </c>
      <c r="E2" s="4"/>
      <c r="F2" s="4"/>
      <c r="G2" s="4"/>
    </row>
    <row r="3" spans="1:7" ht="12.75">
      <c r="A3" s="17" t="s">
        <v>11</v>
      </c>
      <c r="B3" s="5" t="s">
        <v>63</v>
      </c>
      <c r="C3" s="5"/>
      <c r="E3" s="4"/>
      <c r="F3" s="4"/>
      <c r="G3" s="4"/>
    </row>
    <row r="4" spans="1:7" ht="12.75">
      <c r="A4" s="17" t="s">
        <v>12</v>
      </c>
      <c r="B4" s="10" t="s">
        <v>76</v>
      </c>
      <c r="C4" s="5"/>
      <c r="E4" s="4"/>
      <c r="F4" s="4"/>
      <c r="G4" s="4"/>
    </row>
    <row r="5" spans="1:7" ht="12.75">
      <c r="A5" s="17" t="s">
        <v>13</v>
      </c>
      <c r="B5" s="10" t="s">
        <v>70</v>
      </c>
      <c r="C5" s="5"/>
      <c r="E5" s="4"/>
      <c r="F5" s="4"/>
      <c r="G5" s="4"/>
    </row>
    <row r="6" spans="1:7" ht="12.75">
      <c r="A6" s="17" t="s">
        <v>20</v>
      </c>
      <c r="B6" s="13" t="s">
        <v>71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24</v>
      </c>
      <c r="B8" s="53">
        <v>312920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21</v>
      </c>
      <c r="E12" s="4"/>
      <c r="F12" s="4"/>
      <c r="G12" s="4"/>
    </row>
    <row r="13" spans="1:7" ht="12.75">
      <c r="A13" s="19" t="s">
        <v>25</v>
      </c>
      <c r="E13" s="4"/>
      <c r="F13" s="4"/>
      <c r="G13" s="4"/>
    </row>
    <row r="14" spans="1:7" ht="12.75">
      <c r="A14" s="19" t="s">
        <v>73</v>
      </c>
      <c r="E14" s="4"/>
      <c r="F14" s="4"/>
      <c r="G14" s="4"/>
    </row>
    <row r="15" spans="1:7" ht="12.75">
      <c r="A15" s="19" t="s">
        <v>74</v>
      </c>
      <c r="E15" s="4"/>
      <c r="F15" s="4"/>
      <c r="G15" s="4"/>
    </row>
    <row r="16" spans="1:7" ht="12.75">
      <c r="A16" s="60" t="s">
        <v>75</v>
      </c>
      <c r="B16" s="25"/>
      <c r="E16" s="25"/>
      <c r="F16" s="4"/>
      <c r="G16" s="4"/>
    </row>
    <row r="17" spans="1:13" s="24" customFormat="1" ht="12.75">
      <c r="A17" s="23" t="s">
        <v>22</v>
      </c>
      <c r="B17" s="25" t="s">
        <v>36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24" customFormat="1" ht="12.75">
      <c r="A18" s="23" t="s">
        <v>23</v>
      </c>
      <c r="B18" s="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7" ht="12.75">
      <c r="B19" s="25"/>
      <c r="E19" s="4"/>
      <c r="F19" s="25"/>
      <c r="G19" s="25"/>
    </row>
    <row r="20" spans="2:7" ht="12.75">
      <c r="B20" s="25"/>
      <c r="E20" s="4"/>
      <c r="F20" s="25"/>
      <c r="G20" s="25"/>
    </row>
    <row r="21" spans="5:7" ht="12.75">
      <c r="E21" s="4"/>
      <c r="F21" s="4"/>
      <c r="G21" s="4"/>
    </row>
    <row r="22" spans="5:7" ht="12.75">
      <c r="E22" s="4"/>
      <c r="F22" s="4"/>
      <c r="G22" s="4"/>
    </row>
    <row r="23" spans="1:7" ht="51">
      <c r="A23" s="21" t="s">
        <v>15</v>
      </c>
      <c r="B23" s="22" t="s">
        <v>64</v>
      </c>
      <c r="E23" s="4"/>
      <c r="F23" s="4"/>
      <c r="G23" s="4"/>
    </row>
    <row r="24" spans="1:7" ht="38.25">
      <c r="A24" s="21" t="s">
        <v>16</v>
      </c>
      <c r="B24" s="22" t="s">
        <v>65</v>
      </c>
      <c r="E24" s="4"/>
      <c r="F24" s="4"/>
      <c r="G24" s="4"/>
    </row>
    <row r="25" spans="1:7" ht="63.75">
      <c r="A25" s="21" t="s">
        <v>17</v>
      </c>
      <c r="B25" s="55" t="s">
        <v>72</v>
      </c>
      <c r="C25" s="9"/>
      <c r="E25" s="4"/>
      <c r="F25" s="4"/>
      <c r="G25" s="4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12.75">
      <c r="A27" s="21" t="s">
        <v>20</v>
      </c>
      <c r="B27" s="59" t="s">
        <v>66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2021-11-04T12:39:51Z</cp:lastPrinted>
  <dcterms:created xsi:type="dcterms:W3CDTF">2006-04-18T17:38:46Z</dcterms:created>
  <dcterms:modified xsi:type="dcterms:W3CDTF">2021-11-04T19:22:53Z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