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Preços'!$A$11:$G$88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<sst xmlns="http://schemas.openxmlformats.org/spreadsheetml/2006/main" count="191" uniqueCount="125">
  <si>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</si>
  <si>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</si>
  <si>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</si>
  <si>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</si>
  <si>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</si>
  <si>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</si>
  <si>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</si>
  <si>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</si>
  <si>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</si>
  <si>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</si>
  <si>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</si>
  <si>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</si>
  <si>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</si>
  <si>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</si>
  <si>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</si>
  <si>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</si>
  <si>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</si>
  <si>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</si>
  <si>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</si>
  <si>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</si>
  <si>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</si>
  <si>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</si>
  <si>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</si>
  <si>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</si>
  <si>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</si>
  <si>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</si>
  <si>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</si>
  <si>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</si>
  <si>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</si>
  <si>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</si>
  <si>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</si>
  <si>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</si>
  <si>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</si>
  <si>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</si>
  <si>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</si>
  <si>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Prazo da Ata: A contar de sua assinatura por um período de 12 meses.</t>
  </si>
  <si>
    <t>PCT</t>
  </si>
  <si>
    <t>CX</t>
  </si>
  <si>
    <t>Sec. Educação - Creche</t>
  </si>
  <si>
    <t>Sec. Educação - Fundamental</t>
  </si>
  <si>
    <t>Sec. Educação - Infantil</t>
  </si>
  <si>
    <t>ROL</t>
  </si>
  <si>
    <t>FRA</t>
  </si>
  <si>
    <t>POT</t>
  </si>
  <si>
    <t>Sec. Educação - Sede</t>
  </si>
  <si>
    <t>ÁLCOOL ETÍLICO HIDRATADO 92.8º INPM - FRASCO 1.000 ML</t>
  </si>
  <si>
    <t>AMACIANTE LIQUIDO P/ ROUPAS FRASCO 2 LITROS</t>
  </si>
  <si>
    <t>BRILHO ALUMINÍO LÍQUIDO FRASCO 500ml</t>
  </si>
  <si>
    <t>CERA LÍQUIDA INCOLOR 2  limpa e dá brilho frs de 750 ml(BRAVO  OU SIMILAR)</t>
  </si>
  <si>
    <t>CERA LÍQUIDA PARA ARDÓSIA VERDE ALTO BRILHO 750 ML(BRAVO OU SIMILAR)</t>
  </si>
  <si>
    <t>CERA LÍQUIDA VERMELHA ação antiderrapante frs 750 ml(BRAVO OU SIMILAR)</t>
  </si>
  <si>
    <t>CLORO / ALVEJANTE DESCRIÇÃO: AÇÃO GERMICIDA E BACTERIANA FRS DE 2 LITROS</t>
  </si>
  <si>
    <t>COLHER DE SOBREMESA DESCARTÁVEL PCT COM 50UND</t>
  </si>
  <si>
    <t xml:space="preserve">COLHER DE SOPA INOX </t>
  </si>
  <si>
    <t>CONDICIONADOR PARA CABELO INFANTIL FRS DE 500 ML</t>
  </si>
  <si>
    <t>COPO DESCARTÁVEL 100 ML PCT COM 100 UNIDADES</t>
  </si>
  <si>
    <t>COPO DESCARTÁVEL 200 ML PCT COM 100 UNIDADES</t>
  </si>
  <si>
    <t>CREME DE CABELO POTE 1 KG</t>
  </si>
  <si>
    <t>CREME DENTAL 90 G (COM FLÚOR)</t>
  </si>
  <si>
    <t>CREME DENTAL INFANTIL 90 G  (COM FLÚOR)</t>
  </si>
  <si>
    <t>CREME PARA PENTEAR SEM SAL POTE DE 350 ml</t>
  </si>
  <si>
    <t>DESINFETANTE FRASCO 2 litros lavanda (ACÃO GERMICIDA/ BACTERICIDA)</t>
  </si>
  <si>
    <t>DETERGENTE LIQUIDO TENSOATIVO BIODEGRADAVEL FRASCO 500ML NEUTRO</t>
  </si>
  <si>
    <t>ESCOVA DE DENTE INFANTIL COM PROTETOR DE CERDAS</t>
  </si>
  <si>
    <t xml:space="preserve">ESCOVA DE LIMPEZA PARA MAMADEIRA </t>
  </si>
  <si>
    <t>ESPONJA DE AÇO PCT COM 08 UNIDADES DE 60G</t>
  </si>
  <si>
    <t>ESPONJA DUPLA FACE (110 X 75 X 20MM)</t>
  </si>
  <si>
    <t>FACA DE MESA INOX</t>
  </si>
  <si>
    <t>FILTRO DE PAPEL P/ CAFÉ N.º 103 CX com 30 unds</t>
  </si>
  <si>
    <t>FÓSFORO CX COM 400 PALITOS</t>
  </si>
  <si>
    <t>FRALDA DESCARTÁVEL - 1ª LINHA FRALDA INFANTIL DESCARTÁVEL TAMANHO XG, PARA USO INFANTIL, ULTRA SECA. A FRALDA DEVERÁ POSSUIR FORMATO ANATÔMICO, AUTO GRAU DE ABSORVÉNCIA, CAMADA INTRNA DE GEL RETENTOR DE UMIDADE, BARREIRA CONTRA VAZAMENTO E NO MINIMO TRÊS FIOS DE ELÁSTICO, DEVERÁ SER COMPOSTA DE FIBRAS DE CELULOSE ANTIALÉRGICA E ATÓXICAS, COM REGITRO DO MINISTÉRIO DA SAÚDE.</t>
  </si>
  <si>
    <t>FRALDA DESCARTÁVEL - 1ª LINHA FRALDA INFANTIL DESCÁTAVEL TAMANHO G, PARA USO INFANTIL, ULTRA SECA. A FRALDA DEVERÁ POSSUIR FORMATO ANATÔMICO, AUTO GRAU DE ABSORVÊNCIA, CAMADA INTERNA DE GEL RETENTOR DE UMIDADE, BARREIRA CONTRA VAZAMENTO E NO MINIMO TRÊS FIOS DE ELÁSTICO, DEVERÁ SER COMPOSTA DE FIBRAS DE CELULOSE ANTIALÉRGICA E ATÓXICAS, COM REGISTRO NO MINISTÉRIO DA SAÚDE.</t>
  </si>
  <si>
    <t>GARFO DE REFEIÇÃO INOX</t>
  </si>
  <si>
    <t>GARFO DE SOBREMESA DESCARTÁVEL PCT COM 50UND</t>
  </si>
  <si>
    <t>GARFO PARA REFEIÇÃO INOX</t>
  </si>
  <si>
    <t>GUARDANAPO DE 30X30 CM PCT C/ 50 UND</t>
  </si>
  <si>
    <t>ISQUEIRO A GAS TAMANHO G</t>
  </si>
  <si>
    <t>LIMPADOR MULTIUSO LIMPEZA PESADA TRADICIONAL FRS 500 ML</t>
  </si>
  <si>
    <t>LIMPADOR PERFUMADO LONGA DURAÇÃO FRS DE 1LITRO</t>
  </si>
  <si>
    <t>LUVA DE LÁTEX AMARELA: LUVAS REUTILIZÁVEIS DE LÁTEX FORRADA COM FLOCOS DE ALGODÃO, ANTIDERRAPANTE. TAMANHO M .</t>
  </si>
  <si>
    <t>MAMADEIRA COM CAPACIDADE DE 260 ML, AZUL,  MATERIAL EM POLICARBORNATO. BICO EM SILICONE , ANTIALERGICO , INODORO , ATOXICO , FLEXIVEL .</t>
  </si>
  <si>
    <t>MAMADEIRA COM CAPACIDADE DE 260 ML, ROSA , MATERIAL EM POLICARBORNATO. BICO EM SILICONE , ANTIALERGICO , INODORO , ATOXICO , FLEXIVEL .</t>
  </si>
  <si>
    <t xml:space="preserve">PANO DE CHÃO ALVEJADO 50 X 75 CM 100 % ALGODÃO  </t>
  </si>
  <si>
    <t>PANO DE CHÃO ALVEJADO 50 X 75 CM 100 % ALGODÃO 24 BATIDAS</t>
  </si>
  <si>
    <t>PAPEL HIGIENICO BRANCO  PICOTADO FOLHA DUPLA 100 % FIBRAS NATURAIS PCT C/ 4 ROLOS de 30 m cada</t>
  </si>
  <si>
    <t>PAPEL HIGIENICO BRANCO FOLHA DUPLA 100% CELULOSE VIRGEM PICOTADO PCT C/ 4 ROLOS NEUTRO 30 M CADA</t>
  </si>
  <si>
    <t>PAPEL INTERFOLHADO BRANCO PCT C/ 1000 FOLHAS</t>
  </si>
  <si>
    <t>PAPEL TOALHA BRANCO PICOTADO - PCT C/ 2 ROLOS</t>
  </si>
  <si>
    <t>PERFEX ROLO COM 300 M NA COR AZUL OU VERDE</t>
  </si>
  <si>
    <t>PRATO DESCARTÁVEL DE SOBREMESA PCT COM 10 UND</t>
  </si>
  <si>
    <t>RODO DE ALUMINIO COM CABO DE ALUMINIO 40 CM</t>
  </si>
  <si>
    <t>ROLO DE PAPEL ALUMÍNIO 45X7,5 METRO</t>
  </si>
  <si>
    <t>SABÃO DE COCO EM BARRA PCT COM 5 UNIDADES DE 200 G COM PURO OLEO DE COCO</t>
  </si>
  <si>
    <t>SABÃO EM BARRA AZUL 200 G GLICERINADO</t>
  </si>
  <si>
    <t>BAR</t>
  </si>
  <si>
    <t>SABÃO EM BARRA GLICERINADO 200 G</t>
  </si>
  <si>
    <t xml:space="preserve">SABÃO EM PÓ CAIXA DE 1 KG </t>
  </si>
  <si>
    <t>SABÃO LIQUIDO FRS DE  1 LITRO PARA USAR EM MÁQUINA DE LAVAR de uso infantil bebê</t>
  </si>
  <si>
    <t>L</t>
  </si>
  <si>
    <t>SABÃO líquido frs de 3 litros com alça e tampa dosadora</t>
  </si>
  <si>
    <t>SABÃO PASTOSO NEUTRAL - POTE 500 GR</t>
  </si>
  <si>
    <t>SABONETE 90 G</t>
  </si>
  <si>
    <t>SABONETE INFANTIL GLICERINADO 90 G</t>
  </si>
  <si>
    <t>SABONETE LÍQUIDO AROMA ERVA DOCE FRS 2 LITROS</t>
  </si>
  <si>
    <t>SACO PLÁSTICO P/ LIXO 100 L PCT C/ 5 UND</t>
  </si>
  <si>
    <t>SACO PLÁSTICO P/ LIXO 200L PCT C/ 100 UND</t>
  </si>
  <si>
    <t>SACO PLÁSTICO P/ LIXO 30 L ROLO C/ 50 UND</t>
  </si>
  <si>
    <t>SACO PLÁSTICO PARA  CACHORRO QUENTE, MATERIAL POLIETILENO MEDIDA 11,5 CM X 19 CM PCT COM 100 UND</t>
  </si>
  <si>
    <t>SAQUINHO DE PIPOCA PAPEL BRANCO 11cm X 17cm ALTURA PCT C/ 100 un</t>
  </si>
  <si>
    <t>SHAMPOO INFANTIL FRS 500  ML PARA TODO TIPO DE CABELO QUE NÃO IRRITA OS OLHOS</t>
  </si>
  <si>
    <t>TOALHA DE PRATO 100% ALGODÃO com viés e estampada 0,45x0,65</t>
  </si>
  <si>
    <t>TOALHA DE PRATO COM VIÉS E ESTAMPADA 100% ALGODÃO 70X50</t>
  </si>
  <si>
    <t>TOALHA DE ROSTO 100% ALGODÃO COM VIÉS E ESTAMPADA 0,45X0,65</t>
  </si>
  <si>
    <t>TOALHA DE ROSTO FELPUDA 100% ALGODÃO 50 CM X 80 CM</t>
  </si>
  <si>
    <t>TOALHA UMEDECIDAS COM ALOE VERA 19X14 CM PACOTE COM 100 UNIDADES</t>
  </si>
  <si>
    <t>TOUCA DESCARTÁVEL SANFONADA PCT COM 100 UNIDADES</t>
  </si>
  <si>
    <t>VASSOURA PIAÇAVA COM CABO DE MADEIRA DE REVESTIMENTO DE PLÁSTICO CHAPA N.º 3</t>
  </si>
  <si>
    <t>PREGÃO PRESENCIAL Nº 129/2019</t>
  </si>
  <si>
    <t>PROCESSO ADMINISTRATIVO N° 2741/2019 de 01/08/2019</t>
  </si>
  <si>
    <t>EVENTUAL AQUISIÇÃO DE MATERIAIS DE COPA HIGIENE E LIMPEZA - SRP</t>
  </si>
  <si>
    <t>Sec. Educação - Casa de Cultura</t>
  </si>
  <si>
    <t>O objeto do presente termo de referência deverá ser entregue no Almoxarifado da Prefeitura, situado na Rua Carolino Ribeiro de Moura, s/n, Centro, Sumidouro/RJ, CEP 28637-000. A entrega dos tens não será em remessa única, mas sim de acordo com as requisições que forem apresentas ao fornecedor. Apresentadas as requisições, terá o fornecedor o prazo 15 dias úteis para a entrega dos bens.</t>
  </si>
  <si>
    <t>Os itens deverão ser entregues conforme indicado no item 19.1, no horário compreendido das 08:00 às 16:00 horas.</t>
  </si>
  <si>
    <t>O pagamento do objeto de que trata o PREGÃO PRESENCIAL 129/2019, e consequente contrato serão efetuados pela Tesouraria da Prefeitura Municipal de Sumidouro.</t>
  </si>
  <si>
    <t>Abertura das Propostas: 30/09/2019,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</si>
</sst>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1343025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21240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129/2019  -  ABERTURA DAS PROPOSTAS: 30/09/2019, ÀS 10:00HS</v>
      </c>
      <c r="B3" s="66"/>
      <c r="C3" s="66"/>
      <c r="D3" s="66"/>
      <c r="E3" s="66"/>
      <c r="F3" s="66"/>
      <c r="G3" s="66"/>
    </row>
    <row r="4" spans="1:7" ht="225">
      <c r="A4" s="70" t="str">
        <f>Dados!B3</f>
        <v>EVENTUAL AQUISIÇÃO DE MATERIAIS DE COPA HIGIENE E LIMPEZA - SRP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2741/2019 de 01/08/2019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299791.31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45</v>
      </c>
      <c r="C13" s="39" t="s">
        <v>42</v>
      </c>
      <c r="D13" s="59">
        <v>1480</v>
      </c>
      <c r="E13" s="62">
        <v>7.27</v>
      </c>
      <c r="F13" s="57"/>
      <c r="G13" s="40">
        <f aca="true" t="shared" si="0" ref="G13:G18"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46</v>
      </c>
      <c r="C14" s="39" t="s">
        <v>42</v>
      </c>
      <c r="D14" s="59">
        <v>600</v>
      </c>
      <c r="E14" s="62">
        <v>5.59</v>
      </c>
      <c r="F14" s="57"/>
      <c r="G14" s="40">
        <f t="shared" si="0"/>
      </c>
      <c r="H14" s="50"/>
      <c r="K14" s="7"/>
      <c r="L14" s="43"/>
    </row>
    <row r="15" spans="1:12" s="8" customFormat="1" ht="11.25">
      <c r="A15" s="38">
        <v>3</v>
      </c>
      <c r="B15" s="36" t="s">
        <v>47</v>
      </c>
      <c r="C15" s="39" t="s">
        <v>42</v>
      </c>
      <c r="D15" s="59">
        <v>810</v>
      </c>
      <c r="E15" s="62">
        <v>3.09</v>
      </c>
      <c r="F15" s="57"/>
      <c r="G15" s="40">
        <f t="shared" si="0"/>
      </c>
      <c r="H15" s="50"/>
      <c r="K15" s="7"/>
      <c r="L15" s="43"/>
    </row>
    <row r="16" spans="1:12" s="8" customFormat="1" ht="22.5">
      <c r="A16" s="38">
        <v>4</v>
      </c>
      <c r="B16" s="36" t="s">
        <v>48</v>
      </c>
      <c r="C16" s="39" t="s">
        <v>42</v>
      </c>
      <c r="D16" s="59">
        <v>620</v>
      </c>
      <c r="E16" s="62">
        <v>7.2</v>
      </c>
      <c r="F16" s="57"/>
      <c r="G16" s="40">
        <f t="shared" si="0"/>
      </c>
      <c r="H16" s="50"/>
      <c r="K16" s="7"/>
      <c r="L16" s="43"/>
    </row>
    <row r="17" spans="1:12" s="8" customFormat="1" ht="22.5">
      <c r="A17" s="38">
        <v>5</v>
      </c>
      <c r="B17" s="36" t="s">
        <v>49</v>
      </c>
      <c r="C17" s="39" t="s">
        <v>42</v>
      </c>
      <c r="D17" s="59">
        <v>620</v>
      </c>
      <c r="E17" s="62">
        <v>7.2</v>
      </c>
      <c r="F17" s="57"/>
      <c r="G17" s="40">
        <f t="shared" si="0"/>
      </c>
      <c r="H17" s="50"/>
      <c r="K17" s="7"/>
      <c r="L17" s="43"/>
    </row>
    <row r="18" spans="1:12" s="8" customFormat="1" ht="22.5">
      <c r="A18" s="38">
        <v>6</v>
      </c>
      <c r="B18" s="36" t="s">
        <v>50</v>
      </c>
      <c r="C18" s="39" t="s">
        <v>42</v>
      </c>
      <c r="D18" s="59">
        <v>680</v>
      </c>
      <c r="E18" s="62">
        <v>7.2</v>
      </c>
      <c r="F18" s="57"/>
      <c r="G18" s="40">
        <f t="shared" si="0"/>
      </c>
      <c r="H18" s="50"/>
      <c r="K18" s="7"/>
      <c r="L18" s="43"/>
    </row>
    <row r="19" spans="1:12" s="8" customFormat="1" ht="22.5">
      <c r="A19" s="38">
        <v>7</v>
      </c>
      <c r="B19" s="36" t="s">
        <v>51</v>
      </c>
      <c r="C19" s="39" t="s">
        <v>42</v>
      </c>
      <c r="D19" s="59">
        <v>3170</v>
      </c>
      <c r="E19" s="62">
        <v>4.37</v>
      </c>
      <c r="F19" s="57"/>
      <c r="G19" s="40">
        <f aca="true" t="shared" si="1" ref="G19:G82">IF(F19="","",IF(ISTEXT(F19),"NC",F19*D19))</f>
      </c>
      <c r="H19" s="50"/>
      <c r="K19" s="7"/>
      <c r="L19" s="43"/>
    </row>
    <row r="20" spans="1:12" s="8" customFormat="1" ht="11.25">
      <c r="A20" s="38">
        <v>8</v>
      </c>
      <c r="B20" s="36" t="s">
        <v>52</v>
      </c>
      <c r="C20" s="39" t="s">
        <v>36</v>
      </c>
      <c r="D20" s="59">
        <v>240</v>
      </c>
      <c r="E20" s="62">
        <v>4.16</v>
      </c>
      <c r="F20" s="57"/>
      <c r="G20" s="40">
        <f t="shared" si="1"/>
      </c>
      <c r="H20" s="50"/>
      <c r="K20" s="7"/>
      <c r="L20" s="43"/>
    </row>
    <row r="21" spans="1:12" s="8" customFormat="1" ht="11.25">
      <c r="A21" s="38">
        <v>9</v>
      </c>
      <c r="B21" s="36" t="s">
        <v>53</v>
      </c>
      <c r="C21" s="39" t="s">
        <v>5</v>
      </c>
      <c r="D21" s="59">
        <v>350</v>
      </c>
      <c r="E21" s="62">
        <v>3.12</v>
      </c>
      <c r="F21" s="57"/>
      <c r="G21" s="40">
        <f t="shared" si="1"/>
      </c>
      <c r="H21" s="50"/>
      <c r="K21" s="7"/>
      <c r="L21" s="43"/>
    </row>
    <row r="22" spans="1:12" s="8" customFormat="1" ht="11.25">
      <c r="A22" s="38">
        <v>10</v>
      </c>
      <c r="B22" s="36" t="s">
        <v>54</v>
      </c>
      <c r="C22" s="39" t="s">
        <v>42</v>
      </c>
      <c r="D22" s="59">
        <v>300</v>
      </c>
      <c r="E22" s="62">
        <v>10.27</v>
      </c>
      <c r="F22" s="57"/>
      <c r="G22" s="40">
        <f t="shared" si="1"/>
      </c>
      <c r="H22" s="50"/>
      <c r="K22" s="7"/>
      <c r="L22" s="43"/>
    </row>
    <row r="23" spans="1:12" s="8" customFormat="1" ht="11.25">
      <c r="A23" s="38">
        <v>11</v>
      </c>
      <c r="B23" s="36" t="s">
        <v>55</v>
      </c>
      <c r="C23" s="39" t="s">
        <v>36</v>
      </c>
      <c r="D23" s="59">
        <v>1100</v>
      </c>
      <c r="E23" s="62">
        <v>3.76</v>
      </c>
      <c r="F23" s="57"/>
      <c r="G23" s="40">
        <f t="shared" si="1"/>
      </c>
      <c r="H23" s="50"/>
      <c r="K23" s="7"/>
      <c r="L23" s="43"/>
    </row>
    <row r="24" spans="1:12" s="8" customFormat="1" ht="11.25">
      <c r="A24" s="38">
        <v>12</v>
      </c>
      <c r="B24" s="36" t="s">
        <v>56</v>
      </c>
      <c r="C24" s="39" t="s">
        <v>36</v>
      </c>
      <c r="D24" s="59">
        <v>4840</v>
      </c>
      <c r="E24" s="62">
        <v>3.18</v>
      </c>
      <c r="F24" s="57"/>
      <c r="G24" s="40">
        <f t="shared" si="1"/>
      </c>
      <c r="H24" s="50"/>
      <c r="K24" s="7"/>
      <c r="L24" s="43"/>
    </row>
    <row r="25" spans="1:12" s="8" customFormat="1" ht="11.25">
      <c r="A25" s="38">
        <v>13</v>
      </c>
      <c r="B25" s="36" t="s">
        <v>57</v>
      </c>
      <c r="C25" s="39" t="s">
        <v>43</v>
      </c>
      <c r="D25" s="59">
        <v>120</v>
      </c>
      <c r="E25" s="62">
        <v>11.08</v>
      </c>
      <c r="F25" s="57"/>
      <c r="G25" s="40">
        <f t="shared" si="1"/>
      </c>
      <c r="H25" s="50"/>
      <c r="K25" s="7"/>
      <c r="L25" s="43"/>
    </row>
    <row r="26" spans="1:12" s="8" customFormat="1" ht="11.25">
      <c r="A26" s="38">
        <v>14</v>
      </c>
      <c r="B26" s="36" t="s">
        <v>58</v>
      </c>
      <c r="C26" s="39" t="s">
        <v>5</v>
      </c>
      <c r="D26" s="59">
        <v>750</v>
      </c>
      <c r="E26" s="62">
        <v>2.14</v>
      </c>
      <c r="F26" s="57"/>
      <c r="G26" s="40">
        <f t="shared" si="1"/>
      </c>
      <c r="H26" s="50"/>
      <c r="K26" s="7"/>
      <c r="L26" s="43"/>
    </row>
    <row r="27" spans="1:12" s="8" customFormat="1" ht="11.25">
      <c r="A27" s="38">
        <v>15</v>
      </c>
      <c r="B27" s="36" t="s">
        <v>59</v>
      </c>
      <c r="C27" s="39" t="s">
        <v>5</v>
      </c>
      <c r="D27" s="59">
        <v>240</v>
      </c>
      <c r="E27" s="62">
        <v>5.67</v>
      </c>
      <c r="F27" s="57"/>
      <c r="G27" s="40">
        <f t="shared" si="1"/>
      </c>
      <c r="H27" s="50"/>
      <c r="K27" s="7"/>
      <c r="L27" s="43"/>
    </row>
    <row r="28" spans="1:12" s="8" customFormat="1" ht="11.25">
      <c r="A28" s="38">
        <v>16</v>
      </c>
      <c r="B28" s="36" t="s">
        <v>60</v>
      </c>
      <c r="C28" s="39" t="s">
        <v>5</v>
      </c>
      <c r="D28" s="59">
        <v>300</v>
      </c>
      <c r="E28" s="62">
        <v>12.59</v>
      </c>
      <c r="F28" s="57"/>
      <c r="G28" s="40">
        <f t="shared" si="1"/>
      </c>
      <c r="H28" s="50"/>
      <c r="K28" s="7"/>
      <c r="L28" s="43"/>
    </row>
    <row r="29" spans="1:12" s="8" customFormat="1" ht="22.5">
      <c r="A29" s="38">
        <v>17</v>
      </c>
      <c r="B29" s="36" t="s">
        <v>61</v>
      </c>
      <c r="C29" s="39" t="s">
        <v>42</v>
      </c>
      <c r="D29" s="59">
        <v>1140</v>
      </c>
      <c r="E29" s="62">
        <v>4.27</v>
      </c>
      <c r="F29" s="57"/>
      <c r="G29" s="40">
        <f t="shared" si="1"/>
      </c>
      <c r="H29" s="50"/>
      <c r="K29" s="7"/>
      <c r="L29" s="43"/>
    </row>
    <row r="30" spans="1:12" s="8" customFormat="1" ht="22.5">
      <c r="A30" s="38">
        <v>18</v>
      </c>
      <c r="B30" s="36" t="s">
        <v>62</v>
      </c>
      <c r="C30" s="39" t="s">
        <v>42</v>
      </c>
      <c r="D30" s="59">
        <v>2980</v>
      </c>
      <c r="E30" s="62">
        <v>1.43</v>
      </c>
      <c r="F30" s="57"/>
      <c r="G30" s="40">
        <f t="shared" si="1"/>
      </c>
      <c r="H30" s="50"/>
      <c r="K30" s="7"/>
      <c r="L30" s="43"/>
    </row>
    <row r="31" spans="1:12" s="8" customFormat="1" ht="11.25">
      <c r="A31" s="38">
        <v>19</v>
      </c>
      <c r="B31" s="36" t="s">
        <v>63</v>
      </c>
      <c r="C31" s="39" t="s">
        <v>5</v>
      </c>
      <c r="D31" s="59">
        <v>240</v>
      </c>
      <c r="E31" s="62">
        <v>2.17</v>
      </c>
      <c r="F31" s="57"/>
      <c r="G31" s="40">
        <f t="shared" si="1"/>
      </c>
      <c r="H31" s="50"/>
      <c r="K31" s="7"/>
      <c r="L31" s="43"/>
    </row>
    <row r="32" spans="1:12" s="8" customFormat="1" ht="11.25">
      <c r="A32" s="38">
        <v>20</v>
      </c>
      <c r="B32" s="36" t="s">
        <v>64</v>
      </c>
      <c r="C32" s="39" t="s">
        <v>5</v>
      </c>
      <c r="D32" s="59">
        <v>20</v>
      </c>
      <c r="E32" s="62">
        <v>12.29</v>
      </c>
      <c r="F32" s="57"/>
      <c r="G32" s="40">
        <f t="shared" si="1"/>
      </c>
      <c r="H32" s="50"/>
      <c r="K32" s="7"/>
      <c r="L32" s="43"/>
    </row>
    <row r="33" spans="1:12" s="8" customFormat="1" ht="11.25">
      <c r="A33" s="38">
        <v>21</v>
      </c>
      <c r="B33" s="36" t="s">
        <v>65</v>
      </c>
      <c r="C33" s="39" t="s">
        <v>36</v>
      </c>
      <c r="D33" s="59">
        <v>660</v>
      </c>
      <c r="E33" s="62">
        <v>1.47</v>
      </c>
      <c r="F33" s="57"/>
      <c r="G33" s="40">
        <f t="shared" si="1"/>
      </c>
      <c r="H33" s="50"/>
      <c r="K33" s="7"/>
      <c r="L33" s="43"/>
    </row>
    <row r="34" spans="1:12" s="8" customFormat="1" ht="11.25">
      <c r="A34" s="38">
        <v>22</v>
      </c>
      <c r="B34" s="36" t="s">
        <v>66</v>
      </c>
      <c r="C34" s="39" t="s">
        <v>5</v>
      </c>
      <c r="D34" s="59">
        <v>1500</v>
      </c>
      <c r="E34" s="62">
        <v>0.94</v>
      </c>
      <c r="F34" s="57"/>
      <c r="G34" s="40">
        <f t="shared" si="1"/>
      </c>
      <c r="H34" s="50"/>
      <c r="K34" s="7"/>
      <c r="L34" s="43"/>
    </row>
    <row r="35" spans="1:12" s="8" customFormat="1" ht="11.25">
      <c r="A35" s="38">
        <v>23</v>
      </c>
      <c r="B35" s="36" t="s">
        <v>67</v>
      </c>
      <c r="C35" s="39" t="s">
        <v>5</v>
      </c>
      <c r="D35" s="59">
        <v>550</v>
      </c>
      <c r="E35" s="62">
        <v>3</v>
      </c>
      <c r="F35" s="57"/>
      <c r="G35" s="40">
        <f t="shared" si="1"/>
      </c>
      <c r="H35" s="50"/>
      <c r="K35" s="7"/>
      <c r="L35" s="43"/>
    </row>
    <row r="36" spans="1:12" s="8" customFormat="1" ht="11.25">
      <c r="A36" s="38">
        <v>24</v>
      </c>
      <c r="B36" s="36" t="s">
        <v>68</v>
      </c>
      <c r="C36" s="39" t="s">
        <v>37</v>
      </c>
      <c r="D36" s="59">
        <v>280</v>
      </c>
      <c r="E36" s="62">
        <v>3.65</v>
      </c>
      <c r="F36" s="57"/>
      <c r="G36" s="40">
        <f t="shared" si="1"/>
      </c>
      <c r="H36" s="50"/>
      <c r="K36" s="7"/>
      <c r="L36" s="43"/>
    </row>
    <row r="37" spans="1:12" s="8" customFormat="1" ht="11.25">
      <c r="A37" s="38">
        <v>25</v>
      </c>
      <c r="B37" s="36" t="s">
        <v>69</v>
      </c>
      <c r="C37" s="39" t="s">
        <v>37</v>
      </c>
      <c r="D37" s="59">
        <v>320</v>
      </c>
      <c r="E37" s="62">
        <v>4.9</v>
      </c>
      <c r="F37" s="57"/>
      <c r="G37" s="40">
        <f t="shared" si="1"/>
      </c>
      <c r="H37" s="50"/>
      <c r="K37" s="7"/>
      <c r="L37" s="43"/>
    </row>
    <row r="38" spans="1:12" s="8" customFormat="1" ht="78.75">
      <c r="A38" s="38">
        <v>26</v>
      </c>
      <c r="B38" s="36" t="s">
        <v>70</v>
      </c>
      <c r="C38" s="39" t="s">
        <v>5</v>
      </c>
      <c r="D38" s="59">
        <v>8580</v>
      </c>
      <c r="E38" s="62">
        <v>1.15</v>
      </c>
      <c r="F38" s="57"/>
      <c r="G38" s="40">
        <f t="shared" si="1"/>
      </c>
      <c r="H38" s="50"/>
      <c r="K38" s="7"/>
      <c r="L38" s="43"/>
    </row>
    <row r="39" spans="1:12" s="8" customFormat="1" ht="78.75">
      <c r="A39" s="38">
        <v>27</v>
      </c>
      <c r="B39" s="36" t="s">
        <v>71</v>
      </c>
      <c r="C39" s="39" t="s">
        <v>5</v>
      </c>
      <c r="D39" s="59">
        <v>8500</v>
      </c>
      <c r="E39" s="62">
        <v>1.15</v>
      </c>
      <c r="F39" s="57"/>
      <c r="G39" s="40">
        <f t="shared" si="1"/>
      </c>
      <c r="H39" s="50"/>
      <c r="K39" s="7"/>
      <c r="L39" s="43"/>
    </row>
    <row r="40" spans="1:12" s="8" customFormat="1" ht="11.25">
      <c r="A40" s="38">
        <v>28</v>
      </c>
      <c r="B40" s="36" t="s">
        <v>72</v>
      </c>
      <c r="C40" s="39" t="s">
        <v>5</v>
      </c>
      <c r="D40" s="59">
        <v>400</v>
      </c>
      <c r="E40" s="62">
        <v>2.8</v>
      </c>
      <c r="F40" s="57"/>
      <c r="G40" s="40">
        <f t="shared" si="1"/>
      </c>
      <c r="H40" s="50"/>
      <c r="K40" s="7"/>
      <c r="L40" s="43"/>
    </row>
    <row r="41" spans="1:12" s="8" customFormat="1" ht="11.25">
      <c r="A41" s="38">
        <v>29</v>
      </c>
      <c r="B41" s="36" t="s">
        <v>73</v>
      </c>
      <c r="C41" s="39" t="s">
        <v>36</v>
      </c>
      <c r="D41" s="59">
        <v>550</v>
      </c>
      <c r="E41" s="62">
        <v>3.25</v>
      </c>
      <c r="F41" s="57"/>
      <c r="G41" s="40">
        <f t="shared" si="1"/>
      </c>
      <c r="H41" s="50"/>
      <c r="K41" s="7"/>
      <c r="L41" s="43"/>
    </row>
    <row r="42" spans="1:12" s="8" customFormat="1" ht="11.25">
      <c r="A42" s="38">
        <v>30</v>
      </c>
      <c r="B42" s="36" t="s">
        <v>74</v>
      </c>
      <c r="C42" s="39" t="s">
        <v>5</v>
      </c>
      <c r="D42" s="59">
        <v>150</v>
      </c>
      <c r="E42" s="62">
        <v>2.85</v>
      </c>
      <c r="F42" s="57"/>
      <c r="G42" s="40">
        <f t="shared" si="1"/>
      </c>
      <c r="H42" s="50"/>
      <c r="K42" s="7"/>
      <c r="L42" s="43"/>
    </row>
    <row r="43" spans="1:12" s="8" customFormat="1" ht="11.25">
      <c r="A43" s="38">
        <v>31</v>
      </c>
      <c r="B43" s="36" t="s">
        <v>75</v>
      </c>
      <c r="C43" s="39" t="s">
        <v>36</v>
      </c>
      <c r="D43" s="59">
        <v>520</v>
      </c>
      <c r="E43" s="62">
        <v>2.26</v>
      </c>
      <c r="F43" s="57"/>
      <c r="G43" s="40">
        <f t="shared" si="1"/>
      </c>
      <c r="H43" s="50"/>
      <c r="K43" s="7"/>
      <c r="L43" s="43"/>
    </row>
    <row r="44" spans="1:12" s="8" customFormat="1" ht="11.25">
      <c r="A44" s="38">
        <v>32</v>
      </c>
      <c r="B44" s="36" t="s">
        <v>76</v>
      </c>
      <c r="C44" s="39" t="s">
        <v>5</v>
      </c>
      <c r="D44" s="59">
        <v>110</v>
      </c>
      <c r="E44" s="62">
        <v>4.66</v>
      </c>
      <c r="F44" s="57"/>
      <c r="G44" s="40">
        <f t="shared" si="1"/>
      </c>
      <c r="H44" s="50"/>
      <c r="K44" s="7"/>
      <c r="L44" s="43"/>
    </row>
    <row r="45" spans="1:12" s="8" customFormat="1" ht="11.25">
      <c r="A45" s="38">
        <v>33</v>
      </c>
      <c r="B45" s="36" t="s">
        <v>77</v>
      </c>
      <c r="C45" s="39" t="s">
        <v>42</v>
      </c>
      <c r="D45" s="59">
        <v>614</v>
      </c>
      <c r="E45" s="62">
        <v>3.66</v>
      </c>
      <c r="F45" s="57"/>
      <c r="G45" s="40">
        <f t="shared" si="1"/>
      </c>
      <c r="H45" s="50"/>
      <c r="K45" s="7"/>
      <c r="L45" s="43"/>
    </row>
    <row r="46" spans="1:12" s="8" customFormat="1" ht="11.25">
      <c r="A46" s="38">
        <v>34</v>
      </c>
      <c r="B46" s="36" t="s">
        <v>78</v>
      </c>
      <c r="C46" s="39" t="s">
        <v>42</v>
      </c>
      <c r="D46" s="59">
        <v>940</v>
      </c>
      <c r="E46" s="62">
        <v>3.95</v>
      </c>
      <c r="F46" s="57"/>
      <c r="G46" s="40">
        <f t="shared" si="1"/>
      </c>
      <c r="H46" s="50"/>
      <c r="K46" s="7"/>
      <c r="L46" s="43"/>
    </row>
    <row r="47" spans="1:12" s="8" customFormat="1" ht="33.75">
      <c r="A47" s="38">
        <v>35</v>
      </c>
      <c r="B47" s="36" t="s">
        <v>79</v>
      </c>
      <c r="C47" s="39" t="s">
        <v>5</v>
      </c>
      <c r="D47" s="59">
        <v>300</v>
      </c>
      <c r="E47" s="62">
        <v>4.51</v>
      </c>
      <c r="F47" s="57"/>
      <c r="G47" s="40">
        <f t="shared" si="1"/>
      </c>
      <c r="H47" s="50"/>
      <c r="K47" s="7"/>
      <c r="L47" s="43"/>
    </row>
    <row r="48" spans="1:12" s="8" customFormat="1" ht="33.75">
      <c r="A48" s="38">
        <v>36</v>
      </c>
      <c r="B48" s="36" t="s">
        <v>80</v>
      </c>
      <c r="C48" s="39" t="s">
        <v>5</v>
      </c>
      <c r="D48" s="59">
        <v>120</v>
      </c>
      <c r="E48" s="62">
        <v>32.76</v>
      </c>
      <c r="F48" s="57"/>
      <c r="G48" s="40">
        <f t="shared" si="1"/>
      </c>
      <c r="H48" s="50"/>
      <c r="K48" s="7"/>
      <c r="L48" s="43"/>
    </row>
    <row r="49" spans="1:12" s="8" customFormat="1" ht="33.75">
      <c r="A49" s="38">
        <v>37</v>
      </c>
      <c r="B49" s="36" t="s">
        <v>81</v>
      </c>
      <c r="C49" s="39" t="s">
        <v>5</v>
      </c>
      <c r="D49" s="59">
        <v>120</v>
      </c>
      <c r="E49" s="62">
        <v>32.76</v>
      </c>
      <c r="F49" s="57"/>
      <c r="G49" s="40">
        <f t="shared" si="1"/>
      </c>
      <c r="H49" s="50"/>
      <c r="K49" s="7"/>
      <c r="L49" s="43"/>
    </row>
    <row r="50" spans="1:12" s="8" customFormat="1" ht="11.25">
      <c r="A50" s="38">
        <v>38</v>
      </c>
      <c r="B50" s="36" t="s">
        <v>82</v>
      </c>
      <c r="C50" s="39" t="s">
        <v>5</v>
      </c>
      <c r="D50" s="59">
        <v>880</v>
      </c>
      <c r="E50" s="62">
        <v>3.55</v>
      </c>
      <c r="F50" s="57"/>
      <c r="G50" s="40">
        <f t="shared" si="1"/>
      </c>
      <c r="H50" s="50"/>
      <c r="K50" s="7"/>
      <c r="L50" s="43"/>
    </row>
    <row r="51" spans="1:12" s="8" customFormat="1" ht="11.25">
      <c r="A51" s="38">
        <v>39</v>
      </c>
      <c r="B51" s="36" t="s">
        <v>83</v>
      </c>
      <c r="C51" s="39" t="s">
        <v>5</v>
      </c>
      <c r="D51" s="59">
        <v>340</v>
      </c>
      <c r="E51" s="62">
        <v>5.4</v>
      </c>
      <c r="F51" s="57"/>
      <c r="G51" s="40">
        <f t="shared" si="1"/>
      </c>
      <c r="H51" s="50"/>
      <c r="K51" s="7"/>
      <c r="L51" s="43"/>
    </row>
    <row r="52" spans="1:12" s="8" customFormat="1" ht="22.5">
      <c r="A52" s="38">
        <v>40</v>
      </c>
      <c r="B52" s="36" t="s">
        <v>84</v>
      </c>
      <c r="C52" s="39" t="s">
        <v>36</v>
      </c>
      <c r="D52" s="59">
        <v>3400</v>
      </c>
      <c r="E52" s="62">
        <v>4.76</v>
      </c>
      <c r="F52" s="57"/>
      <c r="G52" s="40">
        <f t="shared" si="1"/>
      </c>
      <c r="H52" s="50"/>
      <c r="K52" s="7"/>
      <c r="L52" s="43"/>
    </row>
    <row r="53" spans="1:12" s="8" customFormat="1" ht="22.5">
      <c r="A53" s="38">
        <v>41</v>
      </c>
      <c r="B53" s="36" t="s">
        <v>85</v>
      </c>
      <c r="C53" s="39" t="s">
        <v>36</v>
      </c>
      <c r="D53" s="59">
        <v>900</v>
      </c>
      <c r="E53" s="62">
        <v>5.02</v>
      </c>
      <c r="F53" s="57"/>
      <c r="G53" s="40">
        <f t="shared" si="1"/>
      </c>
      <c r="H53" s="50"/>
      <c r="K53" s="7"/>
      <c r="L53" s="43"/>
    </row>
    <row r="54" spans="1:12" s="8" customFormat="1" ht="11.25">
      <c r="A54" s="38">
        <v>42</v>
      </c>
      <c r="B54" s="36" t="s">
        <v>86</v>
      </c>
      <c r="C54" s="39" t="s">
        <v>36</v>
      </c>
      <c r="D54" s="59">
        <v>160</v>
      </c>
      <c r="E54" s="62">
        <v>15.2</v>
      </c>
      <c r="F54" s="57"/>
      <c r="G54" s="40">
        <f t="shared" si="1"/>
      </c>
      <c r="H54" s="50"/>
      <c r="K54" s="7"/>
      <c r="L54" s="43"/>
    </row>
    <row r="55" spans="1:12" s="8" customFormat="1" ht="11.25">
      <c r="A55" s="38">
        <v>43</v>
      </c>
      <c r="B55" s="36" t="s">
        <v>87</v>
      </c>
      <c r="C55" s="39" t="s">
        <v>36</v>
      </c>
      <c r="D55" s="59">
        <v>470</v>
      </c>
      <c r="E55" s="62">
        <v>3.18</v>
      </c>
      <c r="F55" s="57"/>
      <c r="G55" s="40">
        <f t="shared" si="1"/>
      </c>
      <c r="H55" s="50"/>
      <c r="K55" s="7"/>
      <c r="L55" s="43"/>
    </row>
    <row r="56" spans="1:12" s="8" customFormat="1" ht="11.25">
      <c r="A56" s="38">
        <v>44</v>
      </c>
      <c r="B56" s="36" t="s">
        <v>88</v>
      </c>
      <c r="C56" s="39" t="s">
        <v>41</v>
      </c>
      <c r="D56" s="59">
        <v>44</v>
      </c>
      <c r="E56" s="62">
        <v>118.53</v>
      </c>
      <c r="F56" s="57"/>
      <c r="G56" s="40">
        <f t="shared" si="1"/>
      </c>
      <c r="H56" s="50"/>
      <c r="K56" s="7"/>
      <c r="L56" s="43"/>
    </row>
    <row r="57" spans="1:12" s="8" customFormat="1" ht="11.25">
      <c r="A57" s="38">
        <v>45</v>
      </c>
      <c r="B57" s="36" t="s">
        <v>89</v>
      </c>
      <c r="C57" s="39" t="s">
        <v>36</v>
      </c>
      <c r="D57" s="59">
        <v>1400</v>
      </c>
      <c r="E57" s="62">
        <v>3.12</v>
      </c>
      <c r="F57" s="57"/>
      <c r="G57" s="40">
        <f t="shared" si="1"/>
      </c>
      <c r="H57" s="50"/>
      <c r="K57" s="7"/>
      <c r="L57" s="43"/>
    </row>
    <row r="58" spans="1:12" s="8" customFormat="1" ht="11.25">
      <c r="A58" s="38">
        <v>46</v>
      </c>
      <c r="B58" s="36" t="s">
        <v>90</v>
      </c>
      <c r="C58" s="39" t="s">
        <v>5</v>
      </c>
      <c r="D58" s="59">
        <v>35</v>
      </c>
      <c r="E58" s="62">
        <v>35.63</v>
      </c>
      <c r="F58" s="57"/>
      <c r="G58" s="40">
        <f t="shared" si="1"/>
      </c>
      <c r="H58" s="50"/>
      <c r="K58" s="7"/>
      <c r="L58" s="43"/>
    </row>
    <row r="59" spans="1:12" s="8" customFormat="1" ht="11.25">
      <c r="A59" s="38">
        <v>47</v>
      </c>
      <c r="B59" s="36" t="s">
        <v>91</v>
      </c>
      <c r="C59" s="39" t="s">
        <v>41</v>
      </c>
      <c r="D59" s="59">
        <v>62</v>
      </c>
      <c r="E59" s="62">
        <v>5.28</v>
      </c>
      <c r="F59" s="57"/>
      <c r="G59" s="40">
        <f t="shared" si="1"/>
      </c>
      <c r="H59" s="50"/>
      <c r="K59" s="7"/>
      <c r="L59" s="43"/>
    </row>
    <row r="60" spans="1:12" s="8" customFormat="1" ht="22.5">
      <c r="A60" s="38">
        <v>48</v>
      </c>
      <c r="B60" s="36" t="s">
        <v>92</v>
      </c>
      <c r="C60" s="39" t="s">
        <v>36</v>
      </c>
      <c r="D60" s="59">
        <v>100</v>
      </c>
      <c r="E60" s="62">
        <v>13.15</v>
      </c>
      <c r="F60" s="57"/>
      <c r="G60" s="40">
        <f t="shared" si="1"/>
      </c>
      <c r="H60" s="50"/>
      <c r="K60" s="7"/>
      <c r="L60" s="43"/>
    </row>
    <row r="61" spans="1:12" s="8" customFormat="1" ht="11.25">
      <c r="A61" s="38">
        <v>49</v>
      </c>
      <c r="B61" s="36" t="s">
        <v>93</v>
      </c>
      <c r="C61" s="39" t="s">
        <v>94</v>
      </c>
      <c r="D61" s="59">
        <v>400</v>
      </c>
      <c r="E61" s="62">
        <v>1.95</v>
      </c>
      <c r="F61" s="57"/>
      <c r="G61" s="40">
        <f t="shared" si="1"/>
      </c>
      <c r="H61" s="50"/>
      <c r="K61" s="7"/>
      <c r="L61" s="43"/>
    </row>
    <row r="62" spans="1:12" s="8" customFormat="1" ht="11.25">
      <c r="A62" s="38">
        <v>50</v>
      </c>
      <c r="B62" s="36" t="s">
        <v>95</v>
      </c>
      <c r="C62" s="39" t="s">
        <v>94</v>
      </c>
      <c r="D62" s="59">
        <v>900</v>
      </c>
      <c r="E62" s="62">
        <v>1.38</v>
      </c>
      <c r="F62" s="57"/>
      <c r="G62" s="40">
        <f t="shared" si="1"/>
      </c>
      <c r="H62" s="50"/>
      <c r="K62" s="7"/>
      <c r="L62" s="43"/>
    </row>
    <row r="63" spans="1:12" s="8" customFormat="1" ht="11.25">
      <c r="A63" s="38">
        <v>51</v>
      </c>
      <c r="B63" s="36" t="s">
        <v>96</v>
      </c>
      <c r="C63" s="39" t="s">
        <v>37</v>
      </c>
      <c r="D63" s="59">
        <v>110</v>
      </c>
      <c r="E63" s="62">
        <v>6.25</v>
      </c>
      <c r="F63" s="57"/>
      <c r="G63" s="40">
        <f t="shared" si="1"/>
      </c>
      <c r="H63" s="50"/>
      <c r="K63" s="7"/>
      <c r="L63" s="43"/>
    </row>
    <row r="64" spans="1:12" s="8" customFormat="1" ht="22.5">
      <c r="A64" s="38">
        <v>52</v>
      </c>
      <c r="B64" s="36" t="s">
        <v>97</v>
      </c>
      <c r="C64" s="39" t="s">
        <v>98</v>
      </c>
      <c r="D64" s="59">
        <v>450</v>
      </c>
      <c r="E64" s="62">
        <v>18.55</v>
      </c>
      <c r="F64" s="57"/>
      <c r="G64" s="40">
        <f t="shared" si="1"/>
      </c>
      <c r="H64" s="50"/>
      <c r="K64" s="7"/>
      <c r="L64" s="43"/>
    </row>
    <row r="65" spans="1:12" s="8" customFormat="1" ht="11.25">
      <c r="A65" s="38">
        <v>53</v>
      </c>
      <c r="B65" s="36" t="s">
        <v>99</v>
      </c>
      <c r="C65" s="39" t="s">
        <v>42</v>
      </c>
      <c r="D65" s="59">
        <v>1300</v>
      </c>
      <c r="E65" s="62">
        <v>24.92</v>
      </c>
      <c r="F65" s="57"/>
      <c r="G65" s="40">
        <f t="shared" si="1"/>
      </c>
      <c r="H65" s="50"/>
      <c r="K65" s="7"/>
      <c r="L65" s="43"/>
    </row>
    <row r="66" spans="1:12" s="8" customFormat="1" ht="11.25">
      <c r="A66" s="38">
        <v>54</v>
      </c>
      <c r="B66" s="36" t="s">
        <v>100</v>
      </c>
      <c r="C66" s="39" t="s">
        <v>43</v>
      </c>
      <c r="D66" s="59">
        <v>1200</v>
      </c>
      <c r="E66" s="62">
        <v>3.62</v>
      </c>
      <c r="F66" s="57"/>
      <c r="G66" s="40">
        <f t="shared" si="1"/>
      </c>
      <c r="H66" s="50"/>
      <c r="K66" s="7"/>
      <c r="L66" s="43"/>
    </row>
    <row r="67" spans="1:12" s="8" customFormat="1" ht="11.25">
      <c r="A67" s="38">
        <v>55</v>
      </c>
      <c r="B67" s="36" t="s">
        <v>101</v>
      </c>
      <c r="C67" s="39" t="s">
        <v>5</v>
      </c>
      <c r="D67" s="59">
        <v>600</v>
      </c>
      <c r="E67" s="62">
        <v>1.16</v>
      </c>
      <c r="F67" s="57"/>
      <c r="G67" s="40">
        <f t="shared" si="1"/>
      </c>
      <c r="H67" s="50"/>
      <c r="K67" s="7"/>
      <c r="L67" s="43"/>
    </row>
    <row r="68" spans="1:12" s="8" customFormat="1" ht="11.25">
      <c r="A68" s="38">
        <v>56</v>
      </c>
      <c r="B68" s="36" t="s">
        <v>102</v>
      </c>
      <c r="C68" s="39" t="s">
        <v>5</v>
      </c>
      <c r="D68" s="59">
        <v>800</v>
      </c>
      <c r="E68" s="62">
        <v>5.42</v>
      </c>
      <c r="F68" s="57"/>
      <c r="G68" s="40">
        <f t="shared" si="1"/>
      </c>
      <c r="H68" s="50"/>
      <c r="K68" s="7"/>
      <c r="L68" s="43"/>
    </row>
    <row r="69" spans="1:12" s="8" customFormat="1" ht="11.25">
      <c r="A69" s="38">
        <v>57</v>
      </c>
      <c r="B69" s="36" t="s">
        <v>103</v>
      </c>
      <c r="C69" s="39" t="s">
        <v>42</v>
      </c>
      <c r="D69" s="59">
        <v>342</v>
      </c>
      <c r="E69" s="62">
        <v>15.69</v>
      </c>
      <c r="F69" s="57"/>
      <c r="G69" s="40">
        <f t="shared" si="1"/>
      </c>
      <c r="H69" s="50"/>
      <c r="K69" s="7"/>
      <c r="L69" s="43"/>
    </row>
    <row r="70" spans="1:12" s="8" customFormat="1" ht="11.25">
      <c r="A70" s="38">
        <v>58</v>
      </c>
      <c r="B70" s="36" t="s">
        <v>104</v>
      </c>
      <c r="C70" s="39" t="s">
        <v>36</v>
      </c>
      <c r="D70" s="59">
        <v>2450</v>
      </c>
      <c r="E70" s="62">
        <v>2</v>
      </c>
      <c r="F70" s="57"/>
      <c r="G70" s="40">
        <f t="shared" si="1"/>
      </c>
      <c r="H70" s="50"/>
      <c r="K70" s="7"/>
      <c r="L70" s="43"/>
    </row>
    <row r="71" spans="1:12" s="8" customFormat="1" ht="11.25">
      <c r="A71" s="38">
        <v>59</v>
      </c>
      <c r="B71" s="36" t="s">
        <v>105</v>
      </c>
      <c r="C71" s="39" t="s">
        <v>36</v>
      </c>
      <c r="D71" s="59">
        <v>173</v>
      </c>
      <c r="E71" s="62">
        <v>52.63</v>
      </c>
      <c r="F71" s="57"/>
      <c r="G71" s="40">
        <f t="shared" si="1"/>
      </c>
      <c r="H71" s="50"/>
      <c r="K71" s="7"/>
      <c r="L71" s="43"/>
    </row>
    <row r="72" spans="1:12" s="8" customFormat="1" ht="11.25">
      <c r="A72" s="38">
        <v>60</v>
      </c>
      <c r="B72" s="36" t="s">
        <v>106</v>
      </c>
      <c r="C72" s="39" t="s">
        <v>41</v>
      </c>
      <c r="D72" s="59">
        <v>980</v>
      </c>
      <c r="E72" s="62">
        <v>9.05</v>
      </c>
      <c r="F72" s="57"/>
      <c r="G72" s="40">
        <f t="shared" si="1"/>
      </c>
      <c r="H72" s="50"/>
      <c r="K72" s="7"/>
      <c r="L72" s="43"/>
    </row>
    <row r="73" spans="1:12" s="8" customFormat="1" ht="22.5">
      <c r="A73" s="38">
        <v>61</v>
      </c>
      <c r="B73" s="36" t="s">
        <v>107</v>
      </c>
      <c r="C73" s="39" t="s">
        <v>36</v>
      </c>
      <c r="D73" s="59">
        <v>260</v>
      </c>
      <c r="E73" s="62">
        <v>3.6</v>
      </c>
      <c r="F73" s="57"/>
      <c r="G73" s="40">
        <f t="shared" si="1"/>
      </c>
      <c r="H73" s="50"/>
      <c r="K73" s="7"/>
      <c r="L73" s="43"/>
    </row>
    <row r="74" spans="1:12" s="8" customFormat="1" ht="22.5">
      <c r="A74" s="38">
        <v>62</v>
      </c>
      <c r="B74" s="36" t="s">
        <v>108</v>
      </c>
      <c r="C74" s="39" t="s">
        <v>36</v>
      </c>
      <c r="D74" s="59">
        <v>1500</v>
      </c>
      <c r="E74" s="62">
        <v>7</v>
      </c>
      <c r="F74" s="57"/>
      <c r="G74" s="40">
        <f t="shared" si="1"/>
      </c>
      <c r="H74" s="50"/>
      <c r="K74" s="7"/>
      <c r="L74" s="43"/>
    </row>
    <row r="75" spans="1:12" s="8" customFormat="1" ht="22.5">
      <c r="A75" s="38">
        <v>63</v>
      </c>
      <c r="B75" s="36" t="s">
        <v>109</v>
      </c>
      <c r="C75" s="39" t="s">
        <v>42</v>
      </c>
      <c r="D75" s="59">
        <v>600</v>
      </c>
      <c r="E75" s="62">
        <v>14.42</v>
      </c>
      <c r="F75" s="57"/>
      <c r="G75" s="40">
        <f t="shared" si="1"/>
      </c>
      <c r="H75" s="50"/>
      <c r="K75" s="7"/>
      <c r="L75" s="43"/>
    </row>
    <row r="76" spans="1:12" s="8" customFormat="1" ht="11.25">
      <c r="A76" s="38">
        <v>64</v>
      </c>
      <c r="B76" s="36" t="s">
        <v>110</v>
      </c>
      <c r="C76" s="39" t="s">
        <v>5</v>
      </c>
      <c r="D76" s="59">
        <v>670</v>
      </c>
      <c r="E76" s="62">
        <v>4.96</v>
      </c>
      <c r="F76" s="57"/>
      <c r="G76" s="40">
        <f t="shared" si="1"/>
      </c>
      <c r="H76" s="50"/>
      <c r="K76" s="7"/>
      <c r="L76" s="43"/>
    </row>
    <row r="77" spans="1:12" s="8" customFormat="1" ht="11.25">
      <c r="A77" s="38">
        <v>65</v>
      </c>
      <c r="B77" s="36" t="s">
        <v>111</v>
      </c>
      <c r="C77" s="39" t="s">
        <v>5</v>
      </c>
      <c r="D77" s="59">
        <v>264</v>
      </c>
      <c r="E77" s="62">
        <v>5.46</v>
      </c>
      <c r="F77" s="57"/>
      <c r="G77" s="40">
        <f t="shared" si="1"/>
      </c>
      <c r="H77" s="50"/>
      <c r="K77" s="7"/>
      <c r="L77" s="43"/>
    </row>
    <row r="78" spans="1:12" s="8" customFormat="1" ht="22.5">
      <c r="A78" s="38">
        <v>66</v>
      </c>
      <c r="B78" s="36" t="s">
        <v>112</v>
      </c>
      <c r="C78" s="39" t="s">
        <v>5</v>
      </c>
      <c r="D78" s="59">
        <v>100</v>
      </c>
      <c r="E78" s="62">
        <v>9.96</v>
      </c>
      <c r="F78" s="57"/>
      <c r="G78" s="40">
        <f t="shared" si="1"/>
      </c>
      <c r="H78" s="50"/>
      <c r="K78" s="7"/>
      <c r="L78" s="43"/>
    </row>
    <row r="79" spans="1:12" s="8" customFormat="1" ht="11.25">
      <c r="A79" s="38">
        <v>67</v>
      </c>
      <c r="B79" s="36" t="s">
        <v>113</v>
      </c>
      <c r="C79" s="39" t="s">
        <v>5</v>
      </c>
      <c r="D79" s="59">
        <v>424</v>
      </c>
      <c r="E79" s="62">
        <v>13.62</v>
      </c>
      <c r="F79" s="57"/>
      <c r="G79" s="40">
        <f t="shared" si="1"/>
      </c>
      <c r="H79" s="50"/>
      <c r="K79" s="7"/>
      <c r="L79" s="43"/>
    </row>
    <row r="80" spans="1:12" s="8" customFormat="1" ht="22.5">
      <c r="A80" s="38">
        <v>68</v>
      </c>
      <c r="B80" s="36" t="s">
        <v>114</v>
      </c>
      <c r="C80" s="39" t="s">
        <v>36</v>
      </c>
      <c r="D80" s="59">
        <v>950</v>
      </c>
      <c r="E80" s="62">
        <v>6.23</v>
      </c>
      <c r="F80" s="57"/>
      <c r="G80" s="40">
        <f t="shared" si="1"/>
      </c>
      <c r="H80" s="50"/>
      <c r="K80" s="7"/>
      <c r="L80" s="43"/>
    </row>
    <row r="81" spans="1:12" s="8" customFormat="1" ht="11.25">
      <c r="A81" s="38">
        <v>69</v>
      </c>
      <c r="B81" s="36" t="s">
        <v>115</v>
      </c>
      <c r="C81" s="39" t="s">
        <v>5</v>
      </c>
      <c r="D81" s="59">
        <v>75</v>
      </c>
      <c r="E81" s="62">
        <v>12.49</v>
      </c>
      <c r="F81" s="57"/>
      <c r="G81" s="40">
        <f t="shared" si="1"/>
      </c>
      <c r="H81" s="50"/>
      <c r="K81" s="7"/>
      <c r="L81" s="43"/>
    </row>
    <row r="82" spans="1:12" s="8" customFormat="1" ht="22.5">
      <c r="A82" s="38">
        <v>70</v>
      </c>
      <c r="B82" s="36" t="s">
        <v>116</v>
      </c>
      <c r="C82" s="39" t="s">
        <v>5</v>
      </c>
      <c r="D82" s="59">
        <v>380</v>
      </c>
      <c r="E82" s="62">
        <v>12.53</v>
      </c>
      <c r="F82" s="57"/>
      <c r="G82" s="40">
        <f t="shared" si="1"/>
      </c>
      <c r="H82" s="50"/>
      <c r="K82" s="7"/>
      <c r="L82" s="43"/>
    </row>
    <row r="83" spans="1:12" s="31" customFormat="1" ht="9">
      <c r="A83" s="42"/>
      <c r="E83" s="56"/>
      <c r="F83" s="71" t="s">
        <v>27</v>
      </c>
      <c r="G83" s="72"/>
      <c r="H83" s="51"/>
      <c r="L83" s="45"/>
    </row>
    <row r="84" spans="6:8" ht="14.25" customHeight="1">
      <c r="F84" s="73">
        <f>IF(SUM(G13:G82)=0,"",SUM(G13:G82))</f>
      </c>
      <c r="G84" s="74"/>
      <c r="H84" s="52"/>
    </row>
    <row r="85" spans="1:12" s="46" customFormat="1" ht="33" customHeight="1">
      <c r="A85" s="67" t="str">
        <f>" - "&amp;Dados!B21</f>
        <v> - O objeto do presente termo de referência deverá ser entregue no Almoxarifado da Prefeitura, situado na Rua Carolino Ribeiro de Moura, s/n, Centro, Sumidouro/RJ, CEP 28637-000. A entrega dos tens não será em remessa única, mas sim de acordo com as requisições que forem apresentas ao fornecedor. Apresentadas as requisições, terá o fornecedor o prazo 15 dias úteis para a entrega dos bens.</v>
      </c>
      <c r="B85" s="67"/>
      <c r="C85" s="67"/>
      <c r="D85" s="67"/>
      <c r="E85" s="67"/>
      <c r="F85" s="67"/>
      <c r="G85" s="67"/>
      <c r="H85" s="53"/>
      <c r="L85" s="47"/>
    </row>
    <row r="86" spans="1:12" s="46" customFormat="1" ht="9">
      <c r="A86" s="67" t="str">
        <f>" - "&amp;Dados!B22</f>
        <v> - Os itens deverão ser entregues conforme indicado no item 19.1, no horário compreendido das 08:00 às 16:00 horas.</v>
      </c>
      <c r="B86" s="67"/>
      <c r="C86" s="67"/>
      <c r="D86" s="67"/>
      <c r="E86" s="67"/>
      <c r="F86" s="67"/>
      <c r="G86" s="67"/>
      <c r="H86" s="53"/>
      <c r="L86" s="47"/>
    </row>
    <row r="87" spans="1:12" s="46" customFormat="1" ht="9">
      <c r="A87" s="67" t="str">
        <f>" - "&amp;Dados!B23</f>
        <v> - O pagamento do objeto de que trata o PREGÃO PRESENCIAL 129/2019, e consequente contrato serão efetuados pela Tesouraria da Prefeitura Municipal de Sumidouro.</v>
      </c>
      <c r="B87" s="67"/>
      <c r="C87" s="67"/>
      <c r="D87" s="67"/>
      <c r="E87" s="67"/>
      <c r="F87" s="67"/>
      <c r="G87" s="67"/>
      <c r="H87" s="53"/>
      <c r="L87" s="47"/>
    </row>
    <row r="88" spans="1:12" s="31" customFormat="1" ht="9">
      <c r="A88" s="67" t="str">
        <f>" - "&amp;Dados!B24</f>
        <v> - Proposta válida por 60 (sessenta) dias</v>
      </c>
      <c r="B88" s="67"/>
      <c r="C88" s="67"/>
      <c r="D88" s="67"/>
      <c r="E88" s="67"/>
      <c r="F88" s="67"/>
      <c r="G88" s="67"/>
      <c r="H88" s="51"/>
      <c r="L88" s="45"/>
    </row>
    <row r="89" ht="12.75">
      <c r="H89" s="54"/>
    </row>
    <row r="90" ht="12.75">
      <c r="H90" s="54"/>
    </row>
    <row r="91" ht="12.75">
      <c r="H91" s="54"/>
    </row>
    <row r="92" ht="12.75">
      <c r="H92" s="54"/>
    </row>
    <row r="93" ht="12.75">
      <c r="H93" s="54"/>
    </row>
    <row r="94" ht="12.75">
      <c r="H94" s="54"/>
    </row>
    <row r="95" spans="2:7" ht="12.75" customHeight="1">
      <c r="B95" s="1"/>
      <c r="D95" s="1"/>
      <c r="G95" s="1"/>
    </row>
    <row r="96" spans="2:7" ht="12.75">
      <c r="B96" s="1"/>
      <c r="D96" s="1"/>
      <c r="G96" s="1"/>
    </row>
    <row r="97" spans="2:7" ht="12.75">
      <c r="B97" s="1"/>
      <c r="D97" s="1"/>
      <c r="G97" s="1"/>
    </row>
    <row r="98" spans="2:7" ht="12.75">
      <c r="B98" s="1"/>
      <c r="D98" s="1"/>
      <c r="G98" s="1"/>
    </row>
    <row r="99" spans="2:7" ht="12.75">
      <c r="B99" s="1"/>
      <c r="D99" s="1"/>
      <c r="G99" s="1"/>
    </row>
  </sheetData>
  <sheetProtection/>
  <autoFilter ref="A11:G88"/>
  <mergeCells count="15">
    <mergeCell ref="A88:G88"/>
    <mergeCell ref="B9:G9"/>
    <mergeCell ref="A3:G3"/>
    <mergeCell ref="A4:G4"/>
    <mergeCell ref="A5:G5"/>
    <mergeCell ref="F83:G83"/>
    <mergeCell ref="F84:G84"/>
    <mergeCell ref="D10:G10"/>
    <mergeCell ref="C6:D6"/>
    <mergeCell ref="E6:F6"/>
    <mergeCell ref="A2:G2"/>
    <mergeCell ref="A85:G85"/>
    <mergeCell ref="A86:G86"/>
    <mergeCell ref="A87:G87"/>
    <mergeCell ref="B8:G8"/>
  </mergeCells>
  <conditionalFormatting sqref="F83">
    <cfRule type="expression" priority="1" dxfId="12" stopIfTrue="1">
      <formula>IF($J83="Empate",IF(H83=1,TRUE(),FALSE()),FALSE())</formula>
    </cfRule>
    <cfRule type="expression" priority="2" dxfId="13" stopIfTrue="1">
      <formula>IF(H83="&gt;",FALSE(),IF(H83&gt;0,TRUE(),FALSE()))</formula>
    </cfRule>
    <cfRule type="expression" priority="3" dxfId="0" stopIfTrue="1">
      <formula>IF(H83="&gt;",TRUE(),FALSE())</formula>
    </cfRule>
  </conditionalFormatting>
  <conditionalFormatting sqref="F84">
    <cfRule type="expression" priority="4" dxfId="9" stopIfTrue="1">
      <formula>IF($J83="OK",IF(H83=1,TRUE(),FALSE()),FALSE())</formula>
    </cfRule>
    <cfRule type="expression" priority="5" dxfId="14" stopIfTrue="1">
      <formula>IF($J83="Empate",IF(H83=1,TRUE(),FALSE()),FALSE())</formula>
    </cfRule>
    <cfRule type="expression" priority="6" dxfId="7" stopIfTrue="1">
      <formula>IF($J83="Empate",IF(H83=2,TRUE(),FALSE()),FALSE())</formula>
    </cfRule>
  </conditionalFormatting>
  <conditionalFormatting sqref="F13:F82">
    <cfRule type="cellIs" priority="11" dxfId="6" operator="equal" stopIfTrue="1">
      <formula>""</formula>
    </cfRule>
  </conditionalFormatting>
  <conditionalFormatting sqref="D13:D82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82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82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117</v>
      </c>
      <c r="E1" s="4"/>
      <c r="F1" s="4"/>
      <c r="G1" s="4"/>
    </row>
    <row r="2" spans="1:7" ht="12.75">
      <c r="A2" s="18" t="s">
        <v>10</v>
      </c>
      <c r="B2" t="s">
        <v>118</v>
      </c>
      <c r="E2" s="4"/>
      <c r="F2" s="4"/>
      <c r="G2" s="4"/>
    </row>
    <row r="3" spans="1:7" ht="12.75">
      <c r="A3" s="18" t="s">
        <v>11</v>
      </c>
      <c r="B3" s="5" t="s">
        <v>119</v>
      </c>
      <c r="C3" s="5"/>
      <c r="E3" s="4"/>
      <c r="F3" s="4"/>
      <c r="G3" s="4"/>
    </row>
    <row r="4" spans="1:7" ht="12.75">
      <c r="A4" s="18" t="s">
        <v>12</v>
      </c>
      <c r="B4" s="11" t="s">
        <v>124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299791.31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25.5">
      <c r="A15" s="24" t="s">
        <v>21</v>
      </c>
      <c r="B15" s="26" t="s">
        <v>38</v>
      </c>
      <c r="C15" s="26" t="s">
        <v>39</v>
      </c>
      <c r="D15" s="26" t="s">
        <v>40</v>
      </c>
      <c r="E15" s="26" t="s">
        <v>44</v>
      </c>
      <c r="F15" s="26" t="s">
        <v>120</v>
      </c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102">
      <c r="A21" s="22" t="s">
        <v>15</v>
      </c>
      <c r="B21" s="23" t="s">
        <v>121</v>
      </c>
      <c r="E21" s="4"/>
      <c r="F21" s="4"/>
      <c r="G21" s="4"/>
    </row>
    <row r="22" spans="1:7" ht="25.5">
      <c r="A22" s="22" t="s">
        <v>16</v>
      </c>
      <c r="B22" s="23" t="s">
        <v>122</v>
      </c>
      <c r="E22" s="4"/>
      <c r="F22" s="4"/>
      <c r="G22" s="4"/>
    </row>
    <row r="23" spans="1:7" ht="51">
      <c r="A23" s="22" t="s">
        <v>17</v>
      </c>
      <c r="B23" s="23" t="s">
        <v>123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2019-09-17T16:59:26Z</cp:lastPrinted>
  <dcterms:created xsi:type="dcterms:W3CDTF">2006-04-18T17:38:46Z</dcterms:created>
  <dcterms:modified xsi:type="dcterms:W3CDTF">2019-09-17T16:59:28Z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