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Preços'!$A$11:$G$30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<sst xmlns="http://schemas.openxmlformats.org/spreadsheetml/2006/main" count="72" uniqueCount="64">
  <si>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</si>
  <si>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</si>
  <si>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</si>
  <si>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</si>
  <si>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</si>
  <si>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</si>
  <si>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</si>
  <si>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</si>
  <si>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</si>
  <si>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</si>
  <si>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</si>
  <si>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</si>
  <si>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</si>
  <si>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</si>
  <si>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</si>
  <si>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</si>
  <si>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</si>
  <si>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</si>
  <si>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</si>
  <si>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</si>
  <si>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</si>
  <si>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</si>
  <si>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</si>
  <si>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</si>
  <si>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</si>
  <si>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</si>
  <si>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</si>
  <si>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</si>
  <si>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</si>
  <si>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</si>
  <si>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</si>
  <si>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</si>
  <si>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</si>
  <si>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</si>
  <si>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</si>
  <si>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PCT</t>
  </si>
  <si>
    <t>CX</t>
  </si>
  <si>
    <t>FRA</t>
  </si>
  <si>
    <t>POT</t>
  </si>
  <si>
    <t>Sec. Educação - Sede</t>
  </si>
  <si>
    <t xml:space="preserve">ACHOCOLATADO EM LATA METÁLICA 400g. PRAZO DE VALIDADE MÍNIMO DE 6 MESES A PARTIR DATA DE ENTREGA. </t>
  </si>
  <si>
    <t>LAT</t>
  </si>
  <si>
    <t>AÇÚCAR CRISTAL; PCT 5 KG. PRAZO DE VALIDADE MÍNIMO DE 6 MESES A PARTIR DATA DE ENTREGA.</t>
  </si>
  <si>
    <t>AÇÚCAR REFINADO PCT DE 1 KG</t>
  </si>
  <si>
    <t>ADOÇANTE DIETÉTICO LÍQUIDO  FRS DE 75 ML (ADOÇADO COM SUCRALOSE)</t>
  </si>
  <si>
    <t xml:space="preserve">CAFÉ EM PÓ EXTRA FORTE EMBALAGEM À VÁCUO PCT DE 500G COM SELO ABIC </t>
  </si>
  <si>
    <t>GALÃO COM ÁGUA MINERAL DE 20 LITROS (COM GALÃO)</t>
  </si>
  <si>
    <t>GAL</t>
  </si>
  <si>
    <t>GALÃO COM ÁGUA MINERAL DE 20 LITROS (SOMENTE A ÁGUA)</t>
  </si>
  <si>
    <t>LEITE UHT INTEGRAL EMBALAGEM LONGA VIDA CAIXA DE 1L. PRAZO DE VALIDADE MÍNIMO DE 6 MESES A PARTIR DATA DE ENTREGA.</t>
  </si>
  <si>
    <t>MANTEIGA POTE 200 GR</t>
  </si>
  <si>
    <t>SUCO CONCENTRADO INTEGRAL SABOR CAJÚ GRF PET DE 01L COM RENDIMENTO DE 5L. PRAZO DE VALIDADE MÍNIMO DE 6 MESES A PARTIR DATA DE ENTREGA.</t>
  </si>
  <si>
    <t>GRF</t>
  </si>
  <si>
    <t>SUCO CONCENTRADO INTEGRAL SABOR MARACUJÁ GRF PET DE 01L COM RENDIMENTO DE 10L. PRAZO DE VALIDADE MÍNIMO DE 6 MESES A PARTIR DATA DE ENTREGA.</t>
  </si>
  <si>
    <t>SUCO CONCENTRADO INTEGRAL SABOR UVA GRF PET DE 01L COM RENDIMENTO DE 03L. PRAZO DE VALIDADE MÍNIMO DE 6 MESES A PARTIR DATA DE ENTREGA.</t>
  </si>
  <si>
    <t>Nº 1701.0412200192.054.3390.30.00-04 – SMEC</t>
  </si>
  <si>
    <t>PREGÃO PRESENCIAL Nº 133/2019</t>
  </si>
  <si>
    <t>PROCESSO ADMINISTRATIVO N° 2764/2019 de 06/08/2019</t>
  </si>
  <si>
    <t>AQUISIÇÃO DE GÊNEROS ALIMENTÍCIOS PARA LANCHES (SEDE)</t>
  </si>
  <si>
    <t xml:space="preserve">O objeto do presente termo de referência deverá ser entregue no Almoxarifado da Prefeitura, situado na Rua Carolino Ribeiro de Moura, s/n, Centro, Sumidouro/RJ, CEP 28637-000. A entrega dos itens não será em remessa única, mas sim de acordo com as requisições que forem apresentas ao fornecedor. Apresentadas as requisições, terá o fornecedor o prazo 10 dias úteis para a entrega dos bens estocáveis, sendo que no caso de alimentos perecíveis o prazo de entrega será de 04 dias úteis. </t>
  </si>
  <si>
    <t>Os itens deverão ser entregues conforme indicado no item 16.1 no período compreendido das 07:00 às 17:00 horas</t>
  </si>
  <si>
    <t>O pagamento do objeto de que trata o PREGÃO PRESENCIAL 133/2019, e consequente contrato serão efetuados pela Tesouraria da Prefeitura Municipal de Sumidouro.</t>
  </si>
  <si>
    <t>Prazo do Contrato: A contar da emissão da nota de empenho com vigência até 31/12/2019.</t>
  </si>
  <si>
    <t>Abertura das Propostas: 22/10/2019,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</si>
</sst>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1143000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9240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4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133/2019  -  ABERTURA DAS PROPOSTAS: 22/10/2019, ÀS 10:00HS</v>
      </c>
      <c r="B3" s="66"/>
      <c r="C3" s="66"/>
      <c r="D3" s="66"/>
      <c r="E3" s="66"/>
      <c r="F3" s="66"/>
      <c r="G3" s="66"/>
    </row>
    <row r="4" spans="1:7" ht="191.25">
      <c r="A4" s="70" t="str">
        <f>Dados!B3</f>
        <v>AQUISIÇÃO DE GÊNEROS ALIMENTÍCIOS PARA LANCHES (SEDE)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2764/2019 de 06/08/2019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6380.62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40</v>
      </c>
      <c r="C13" s="39" t="s">
        <v>41</v>
      </c>
      <c r="D13" s="59">
        <v>10</v>
      </c>
      <c r="E13" s="62">
        <v>7.23</v>
      </c>
      <c r="F13" s="57"/>
      <c r="G13" s="40">
        <f aca="true" t="shared" si="0" ref="G13:G18"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42</v>
      </c>
      <c r="C14" s="39" t="s">
        <v>35</v>
      </c>
      <c r="D14" s="59">
        <v>40</v>
      </c>
      <c r="E14" s="62">
        <v>10.91</v>
      </c>
      <c r="F14" s="57"/>
      <c r="G14" s="40">
        <f t="shared" si="0"/>
      </c>
      <c r="H14" s="50"/>
      <c r="K14" s="7"/>
      <c r="L14" s="43"/>
    </row>
    <row r="15" spans="1:12" s="8" customFormat="1" ht="11.25">
      <c r="A15" s="38">
        <v>3</v>
      </c>
      <c r="B15" s="36" t="s">
        <v>43</v>
      </c>
      <c r="C15" s="39" t="s">
        <v>35</v>
      </c>
      <c r="D15" s="59">
        <v>30</v>
      </c>
      <c r="E15" s="62">
        <v>2.27</v>
      </c>
      <c r="F15" s="57"/>
      <c r="G15" s="40">
        <f t="shared" si="0"/>
      </c>
      <c r="H15" s="50"/>
      <c r="K15" s="7"/>
      <c r="L15" s="43"/>
    </row>
    <row r="16" spans="1:12" s="8" customFormat="1" ht="22.5">
      <c r="A16" s="38">
        <v>4</v>
      </c>
      <c r="B16" s="36" t="s">
        <v>44</v>
      </c>
      <c r="C16" s="39" t="s">
        <v>37</v>
      </c>
      <c r="D16" s="59">
        <v>6</v>
      </c>
      <c r="E16" s="62">
        <v>5.67</v>
      </c>
      <c r="F16" s="57"/>
      <c r="G16" s="40">
        <f t="shared" si="0"/>
      </c>
      <c r="H16" s="50"/>
      <c r="K16" s="7"/>
      <c r="L16" s="43"/>
    </row>
    <row r="17" spans="1:12" s="8" customFormat="1" ht="22.5">
      <c r="A17" s="38">
        <v>5</v>
      </c>
      <c r="B17" s="36" t="s">
        <v>45</v>
      </c>
      <c r="C17" s="39" t="s">
        <v>35</v>
      </c>
      <c r="D17" s="59">
        <v>200</v>
      </c>
      <c r="E17" s="62">
        <v>10.3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46</v>
      </c>
      <c r="C18" s="39" t="s">
        <v>47</v>
      </c>
      <c r="D18" s="59">
        <v>20</v>
      </c>
      <c r="E18" s="62">
        <v>22.19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48</v>
      </c>
      <c r="C19" s="39" t="s">
        <v>47</v>
      </c>
      <c r="D19" s="59">
        <v>180</v>
      </c>
      <c r="E19" s="62">
        <v>6.95</v>
      </c>
      <c r="F19" s="57"/>
      <c r="G19" s="40">
        <f aca="true" t="shared" si="1" ref="G19:G24">IF(F19="","",IF(ISTEXT(F19),"NC",F19*D19))</f>
      </c>
      <c r="H19" s="50"/>
      <c r="K19" s="7"/>
      <c r="L19" s="43"/>
    </row>
    <row r="20" spans="1:12" s="8" customFormat="1" ht="22.5">
      <c r="A20" s="38">
        <v>8</v>
      </c>
      <c r="B20" s="36" t="s">
        <v>49</v>
      </c>
      <c r="C20" s="39" t="s">
        <v>36</v>
      </c>
      <c r="D20" s="59">
        <v>80</v>
      </c>
      <c r="E20" s="62">
        <v>3.13</v>
      </c>
      <c r="F20" s="57"/>
      <c r="G20" s="40">
        <f t="shared" si="1"/>
      </c>
      <c r="H20" s="50"/>
      <c r="K20" s="7"/>
      <c r="L20" s="43"/>
    </row>
    <row r="21" spans="1:12" s="8" customFormat="1" ht="11.25">
      <c r="A21" s="38">
        <v>9</v>
      </c>
      <c r="B21" s="36" t="s">
        <v>50</v>
      </c>
      <c r="C21" s="39" t="s">
        <v>38</v>
      </c>
      <c r="D21" s="59">
        <v>180</v>
      </c>
      <c r="E21" s="62">
        <v>5.83</v>
      </c>
      <c r="F21" s="57"/>
      <c r="G21" s="40">
        <f t="shared" si="1"/>
      </c>
      <c r="H21" s="50"/>
      <c r="K21" s="7"/>
      <c r="L21" s="43"/>
    </row>
    <row r="22" spans="1:12" s="8" customFormat="1" ht="33.75">
      <c r="A22" s="38">
        <v>10</v>
      </c>
      <c r="B22" s="36" t="s">
        <v>51</v>
      </c>
      <c r="C22" s="39" t="s">
        <v>52</v>
      </c>
      <c r="D22" s="59">
        <v>24</v>
      </c>
      <c r="E22" s="62">
        <v>6.5</v>
      </c>
      <c r="F22" s="57"/>
      <c r="G22" s="40">
        <f t="shared" si="1"/>
      </c>
      <c r="H22" s="50"/>
      <c r="K22" s="7"/>
      <c r="L22" s="43"/>
    </row>
    <row r="23" spans="1:12" s="8" customFormat="1" ht="33.75">
      <c r="A23" s="38">
        <v>11</v>
      </c>
      <c r="B23" s="36" t="s">
        <v>53</v>
      </c>
      <c r="C23" s="39" t="s">
        <v>52</v>
      </c>
      <c r="D23" s="59">
        <v>24</v>
      </c>
      <c r="E23" s="62">
        <v>12.57</v>
      </c>
      <c r="F23" s="57"/>
      <c r="G23" s="40">
        <f t="shared" si="1"/>
      </c>
      <c r="H23" s="50"/>
      <c r="K23" s="7"/>
      <c r="L23" s="43"/>
    </row>
    <row r="24" spans="1:12" s="8" customFormat="1" ht="33.75">
      <c r="A24" s="38">
        <v>12</v>
      </c>
      <c r="B24" s="36" t="s">
        <v>54</v>
      </c>
      <c r="C24" s="39" t="s">
        <v>52</v>
      </c>
      <c r="D24" s="59">
        <v>24</v>
      </c>
      <c r="E24" s="62">
        <v>10.73</v>
      </c>
      <c r="F24" s="57"/>
      <c r="G24" s="40">
        <f t="shared" si="1"/>
      </c>
      <c r="H24" s="50"/>
      <c r="K24" s="7"/>
      <c r="L24" s="43"/>
    </row>
    <row r="25" spans="1:12" s="31" customFormat="1" ht="9">
      <c r="A25" s="42"/>
      <c r="E25" s="56"/>
      <c r="F25" s="71" t="s">
        <v>27</v>
      </c>
      <c r="G25" s="72"/>
      <c r="H25" s="51"/>
      <c r="L25" s="45"/>
    </row>
    <row r="26" spans="6:8" ht="14.25" customHeight="1">
      <c r="F26" s="73">
        <f>IF(SUM(G13:G24)=0,"",SUM(G13:G24))</f>
      </c>
      <c r="G26" s="74"/>
      <c r="H26" s="52"/>
    </row>
    <row r="27" spans="1:12" s="46" customFormat="1" ht="40.5" customHeight="1">
      <c r="A27" s="67" t="str">
        <f>" - "&amp;Dados!B21</f>
        <v> - O objeto do presente termo de referência deverá ser entregue no Almoxarifado da Prefeitura, situado na Rua Carolino Ribeiro de Moura, s/n, Centro, Sumidouro/RJ, CEP 28637-000. A entrega dos itens não será em remessa única, mas sim de acordo com as requisições que forem apresentas ao fornecedor. Apresentadas as requisições, terá o fornecedor o prazo 10 dias úteis para a entrega dos bens estocáveis, sendo que no caso de alimentos perecíveis o prazo de entrega será de 04 dias úteis. </v>
      </c>
      <c r="B27" s="67"/>
      <c r="C27" s="67"/>
      <c r="D27" s="67"/>
      <c r="E27" s="67"/>
      <c r="F27" s="67"/>
      <c r="G27" s="67"/>
      <c r="H27" s="53"/>
      <c r="L27" s="47"/>
    </row>
    <row r="28" spans="1:12" s="46" customFormat="1" ht="9">
      <c r="A28" s="67" t="str">
        <f>" - "&amp;Dados!B22</f>
        <v> - Os itens deverão ser entregues conforme indicado no item 16.1 no período compreendido das 07:00 às 17:00 horas</v>
      </c>
      <c r="B28" s="67"/>
      <c r="C28" s="67"/>
      <c r="D28" s="67"/>
      <c r="E28" s="67"/>
      <c r="F28" s="67"/>
      <c r="G28" s="67"/>
      <c r="H28" s="53"/>
      <c r="L28" s="47"/>
    </row>
    <row r="29" spans="1:12" s="46" customFormat="1" ht="18.75" customHeight="1">
      <c r="A29" s="67" t="str">
        <f>" - "&amp;Dados!B23</f>
        <v> - O pagamento do objeto de que trata o PREGÃO PRESENCIAL 133/2019, e consequente contrato serão efetuados pela Tesouraria da Prefeitura Municipal de Sumidouro.</v>
      </c>
      <c r="B29" s="67"/>
      <c r="C29" s="67"/>
      <c r="D29" s="67"/>
      <c r="E29" s="67"/>
      <c r="F29" s="67"/>
      <c r="G29" s="67"/>
      <c r="H29" s="53"/>
      <c r="L29" s="47"/>
    </row>
    <row r="30" spans="1:12" s="31" customFormat="1" ht="9">
      <c r="A30" s="67" t="str">
        <f>" - "&amp;Dados!B24</f>
        <v> - Proposta válida por 60 (sessenta) dias</v>
      </c>
      <c r="B30" s="67"/>
      <c r="C30" s="67"/>
      <c r="D30" s="67"/>
      <c r="E30" s="67"/>
      <c r="F30" s="67"/>
      <c r="G30" s="67"/>
      <c r="H30" s="51"/>
      <c r="L30" s="45"/>
    </row>
    <row r="31" ht="12.75">
      <c r="H31" s="54"/>
    </row>
    <row r="32" ht="12.75">
      <c r="H32" s="54"/>
    </row>
    <row r="33" ht="12.75">
      <c r="H33" s="54"/>
    </row>
    <row r="34" ht="12.75">
      <c r="H34" s="54"/>
    </row>
    <row r="35" ht="12.75">
      <c r="H35" s="54"/>
    </row>
    <row r="36" ht="12.75">
      <c r="H36" s="54"/>
    </row>
    <row r="37" spans="2:7" ht="12.75" customHeight="1">
      <c r="B37" s="1"/>
      <c r="D37" s="1"/>
      <c r="G37" s="1"/>
    </row>
    <row r="38" spans="2:7" ht="12.75">
      <c r="B38" s="1"/>
      <c r="D38" s="1"/>
      <c r="G38" s="1"/>
    </row>
    <row r="39" spans="2:7" ht="12.75">
      <c r="B39" s="1"/>
      <c r="D39" s="1"/>
      <c r="G39" s="1"/>
    </row>
    <row r="40" spans="2:7" ht="12.75">
      <c r="B40" s="1"/>
      <c r="D40" s="1"/>
      <c r="G40" s="1"/>
    </row>
    <row r="41" spans="2:7" ht="12.75">
      <c r="B41" s="1"/>
      <c r="D41" s="1"/>
      <c r="G41" s="1"/>
    </row>
  </sheetData>
  <sheetProtection/>
  <autoFilter ref="A11:G30"/>
  <mergeCells count="15">
    <mergeCell ref="A30:G30"/>
    <mergeCell ref="B9:G9"/>
    <mergeCell ref="A3:G3"/>
    <mergeCell ref="A4:G4"/>
    <mergeCell ref="A5:G5"/>
    <mergeCell ref="F25:G25"/>
    <mergeCell ref="F26:G26"/>
    <mergeCell ref="D10:G10"/>
    <mergeCell ref="C6:D6"/>
    <mergeCell ref="E6:F6"/>
    <mergeCell ref="A2:G2"/>
    <mergeCell ref="A27:G27"/>
    <mergeCell ref="A28:G28"/>
    <mergeCell ref="A29:G29"/>
    <mergeCell ref="B8:G8"/>
  </mergeCells>
  <conditionalFormatting sqref="F25">
    <cfRule type="expression" priority="1" dxfId="12" stopIfTrue="1">
      <formula>IF($J25="Empate",IF(H25=1,TRUE(),FALSE()),FALSE())</formula>
    </cfRule>
    <cfRule type="expression" priority="2" dxfId="13" stopIfTrue="1">
      <formula>IF(H25="&gt;",FALSE(),IF(H25&gt;0,TRUE(),FALSE()))</formula>
    </cfRule>
    <cfRule type="expression" priority="3" dxfId="0" stopIfTrue="1">
      <formula>IF(H25="&gt;",TRUE(),FALSE())</formula>
    </cfRule>
  </conditionalFormatting>
  <conditionalFormatting sqref="F26">
    <cfRule type="expression" priority="4" dxfId="9" stopIfTrue="1">
      <formula>IF($J25="OK",IF(H25=1,TRUE(),FALSE()),FALSE())</formula>
    </cfRule>
    <cfRule type="expression" priority="5" dxfId="14" stopIfTrue="1">
      <formula>IF($J25="Empate",IF(H25=1,TRUE(),FALSE()),FALSE())</formula>
    </cfRule>
    <cfRule type="expression" priority="6" dxfId="7" stopIfTrue="1">
      <formula>IF($J25="Empate",IF(H25=2,TRUE(),FALSE()),FALSE())</formula>
    </cfRule>
  </conditionalFormatting>
  <conditionalFormatting sqref="F13:F24">
    <cfRule type="cellIs" priority="11" dxfId="6" operator="equal" stopIfTrue="1">
      <formula>""</formula>
    </cfRule>
  </conditionalFormatting>
  <conditionalFormatting sqref="D13:D2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56</v>
      </c>
      <c r="E1" s="4"/>
      <c r="F1" s="4"/>
      <c r="G1" s="4"/>
    </row>
    <row r="2" spans="1:7" ht="12.75">
      <c r="A2" s="18" t="s">
        <v>10</v>
      </c>
      <c r="B2" t="s">
        <v>57</v>
      </c>
      <c r="E2" s="4"/>
      <c r="F2" s="4"/>
      <c r="G2" s="4"/>
    </row>
    <row r="3" spans="1:7" ht="12.75">
      <c r="A3" s="18" t="s">
        <v>11</v>
      </c>
      <c r="B3" s="5" t="s">
        <v>58</v>
      </c>
      <c r="C3" s="5"/>
      <c r="E3" s="4"/>
      <c r="F3" s="4"/>
      <c r="G3" s="4"/>
    </row>
    <row r="4" spans="1:7" ht="12.75">
      <c r="A4" s="18" t="s">
        <v>12</v>
      </c>
      <c r="B4" s="11" t="s">
        <v>63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6380.62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39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55</v>
      </c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114.75">
      <c r="A21" s="22" t="s">
        <v>15</v>
      </c>
      <c r="B21" s="23" t="s">
        <v>59</v>
      </c>
      <c r="E21" s="4"/>
      <c r="F21" s="4"/>
      <c r="G21" s="4"/>
    </row>
    <row r="22" spans="1:7" ht="25.5">
      <c r="A22" s="22" t="s">
        <v>16</v>
      </c>
      <c r="B22" s="23" t="s">
        <v>60</v>
      </c>
      <c r="E22" s="4"/>
      <c r="F22" s="4"/>
      <c r="G22" s="4"/>
    </row>
    <row r="23" spans="1:7" ht="51">
      <c r="A23" s="22" t="s">
        <v>17</v>
      </c>
      <c r="B23" s="23" t="s">
        <v>61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62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2019-10-07T14:28:28Z</cp:lastPrinted>
  <dcterms:created xsi:type="dcterms:W3CDTF">2006-04-18T17:38:46Z</dcterms:created>
  <dcterms:modified xsi:type="dcterms:W3CDTF">2019-10-07T14:28:30Z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