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120" windowWidth="12120" windowHeight="8835" activeTab="0"/>
  </bookViews>
  <sheets>
    <sheet name="Quadro de Preços" sheetId="1" r:id="rId1"/>
    <sheet name="Dados" sheetId="2" r:id="rId2"/>
  </sheets>
  <definedNames>
    <definedName name="_xlnm._FilterDatabase" localSheetId="0" hidden="1">'Quadro de Preços'!$A$11:$H$29</definedName>
    <definedName name="_xlfn.BAHTTEXT" hidden="1">#NAME?</definedName>
    <definedName name="_xlfn.SINGLE" hidden="1">#NAME?</definedName>
    <definedName name="_xlnm.Print_Titles" localSheetId="0">'Quadro de Preços'!$1:$12</definedName>
  </definedNames>
  <calcPr fullCalcOnLoad="1"/>
</workbook>
</file>

<file path=xl/comments1.xml><?xml version="1.0" encoding="utf-8"?>
<comments xmlns="http://schemas.openxmlformats.org/spreadsheetml/2006/main">
  <authors>
    <author>Licitacao</author>
  </authors>
  <commentList>
    <comment ref="I1" authorId="0">
      <text>
        <r>
          <rPr>
            <b/>
            <sz val="8"/>
            <rFont val="Tahoma"/>
            <family val="0"/>
          </rPr>
          <t>Instruções:</t>
        </r>
        <r>
          <rPr>
            <sz val="8"/>
            <rFont val="Tahoma"/>
            <family val="0"/>
          </rPr>
          <t xml:space="preserve">
Este comentário não será impresso.
Deverão ser preenchidos todos os campos em amarelo, colocando "NC" nos itens não cotados. Os valores totais serão preenchidos automaticamente.
</t>
        </r>
      </text>
    </comment>
    <comment ref="I9" authorId="0">
      <text>
        <r>
          <rPr>
            <b/>
            <sz val="8"/>
            <rFont val="Tahoma"/>
            <family val="0"/>
          </rPr>
          <t>Configuração da Página:</t>
        </r>
        <r>
          <rPr>
            <sz val="8"/>
            <rFont val="Tahoma"/>
            <family val="0"/>
          </rPr>
          <t xml:space="preserve">
Esta página está configurada para papel A4. Os cabeçalhos se repetirão automaticamente.</t>
        </r>
      </text>
    </comment>
    <comment ref="F12" authorId="0">
      <text>
        <r>
          <rPr>
            <b/>
            <sz val="8"/>
            <rFont val="Tahoma"/>
            <family val="0"/>
          </rPr>
          <t xml:space="preserve">Valor Unitário Máximo:
</t>
        </r>
        <r>
          <rPr>
            <sz val="8"/>
            <rFont val="Tahoma"/>
            <family val="2"/>
          </rPr>
          <t xml:space="preserve">Se o VALOR UNITÁRIO PROPOSTO informado for maior que o VALOR UNITÁRIO MÁXIMO, aparecerá a palavra "ACIMA" no VALOR TOTAL. Neste caso, informe um valor igual ou menor que o VALOR UNITÁRIO MÁXIMO ou informe NC (Item Não Cotado) no campo VALOR UNITÁRIO PROPOSTO. </t>
        </r>
        <r>
          <rPr>
            <sz val="8"/>
            <rFont val="Tahoma"/>
            <family val="0"/>
          </rPr>
          <t xml:space="preserve">
</t>
        </r>
      </text>
    </comment>
  </commentList>
</comments>
</file>

<file path=xl/sharedStrings.xml><?xml version="1.0" encoding="utf-8"?>
<sst xmlns="http://schemas.openxmlformats.org/spreadsheetml/2006/main" count="81" uniqueCount="70">
  <si>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</si>
  <si>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</si>
  <si>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</si>
  <si>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</si>
  <si>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</si>
  <si>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</si>
  <si>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</si>
  <si>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</si>
  <si>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</si>
  <si>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</si>
  <si>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</si>
  <si>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</si>
  <si>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</si>
  <si>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</si>
  <si>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</si>
  <si>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</si>
  <si>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</si>
  <si>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</si>
  <si>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</si>
  <si>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Contrato:</t>
  </si>
  <si>
    <t>Telefone:</t>
  </si>
  <si>
    <t>Setores:</t>
  </si>
  <si>
    <t>Dotação:</t>
  </si>
  <si>
    <t>Total Est.:</t>
  </si>
  <si>
    <t>Endereço:</t>
  </si>
  <si>
    <t>Valor Estimado</t>
  </si>
  <si>
    <t>Valor Proposto</t>
  </si>
  <si>
    <t>Valor Global:</t>
  </si>
  <si>
    <t>Proposta válida por 60 (sessenta) dias</t>
  </si>
  <si>
    <t>ANEXO I - QUADRO DE PROPOSTAS - ITENS</t>
  </si>
  <si>
    <t>VALOR ESTIMADO:</t>
  </si>
  <si>
    <t>Prazo do Contrato:</t>
  </si>
  <si>
    <t xml:space="preserve"> CÓDIGO</t>
  </si>
  <si>
    <t>Prazo de Vigência da Ata: A contar da sua assinatura para um período de 12 meses.</t>
  </si>
  <si>
    <t>Secretaria Municipal de Obras</t>
  </si>
  <si>
    <t>Homologação: __/__/2021</t>
  </si>
  <si>
    <t>Previsão Publicação: __/__/2021</t>
  </si>
  <si>
    <t>Representante:</t>
  </si>
  <si>
    <t>CPF:</t>
  </si>
  <si>
    <t>Enquadramento:</t>
  </si>
  <si>
    <t>SCO-RJ EQ14.05.0500 (A)</t>
  </si>
  <si>
    <t>Retro-Escavadeira/carregadeira, com operador, material de operacao e material de manutencao, com as seguintes especificacoes minimas: motor de 70HP, carregadeira com sistema de travamento de seguranca, capacidade coroada de 0,76m3, forca de desagregacao de 3600Kgf, capacidade de carga de 2400Kg na elevacao maxima, profundidade de escavacao de 100mm; escavadeira com capacidade coroada de 0,23m3, com 4 dentes, arco de giro de 180o, forca de escavacao, profundidade de escavacao maxima de 4000mm, altura de carga minima de 3000mm; cabine com para brisa dianteiro, retrovisores externos e interno e luzes de sinalizacao conforme normas do CONTRAN. Custo horario produtivo.(desonerado)</t>
  </si>
  <si>
    <t>H</t>
  </si>
  <si>
    <t>SCO-RJ EQ05.05.0600 (B)</t>
  </si>
  <si>
    <t>Caminhao tanque, com capacidade de 6000 litros, com motorista, material de operacao e material de manutencao, com as seguintes especificacoes minimas: motor diesel de 162CV, pipa com motobamba e barra de irrigacao. Custo horario produtivo.</t>
  </si>
  <si>
    <t>SCO-RJ EQ05.05.0200 (A)</t>
  </si>
  <si>
    <t>Caminhao basculante, com capacidade de 10m3 a 12m3, com motorista, material de operacao e material de manutencao, com as seguintes especificacoes minimas: motor diesel de 220CV. Custo horario produtivo.</t>
  </si>
  <si>
    <t>SCO-RJ EQ14.05.0400 (A)</t>
  </si>
  <si>
    <t>Motoniveladora, com operador, material de operacao e material de manutencao, com as seguintes especificacoes minimas: motor de 140HP, peso de operacao de 12400Kg, lamina de 3600mm de largura com deslocamento lateral de 600mm, alcance maximo fora dos pneus de 1700mm e profundidade de corte de 700mm; cabine com para brisa dianteiro, retrovisores externos e interno e luzes de sinalizacao conforme normas do CONTRAN. Custo horario produtivo.(desonerado)</t>
  </si>
  <si>
    <t>SCO-RJ EQ19.05.0250 (C)</t>
  </si>
  <si>
    <t>Distribuidor de Asfalto montado sobre caminhao com motor a diesel de 150CV, com motorista e operador e as seguintes especificacoes minimas: atuacao sob pressao, motor a gasolina equipado com radiador industrial, com grade protetora, governador automatico, motor de arranque, alternador, filtro de ar, bateria, chave de ignicao e partida, manometro para oleo, termometro e amperimetro dotado de bomba para sistema de circulacao e distribuicao com descarga maxima de 1.135l/min a 550RPM, capacidade efetiva do tanque de 5000l, barra de distribuicao com registros embutidos, haste de distribuicao manual provida de registro proprio e alimentada por mangueira de aco, flexivel, diametro de 1", com 4,5m de comprimento. Custo horario produtivo.(desonerado)</t>
  </si>
  <si>
    <t>SCO-RJ EQ19.05.0472 (/)</t>
  </si>
  <si>
    <t>Rolo compactador tandem vibratorio e oscilatorio auto propelido, com operador, material de operacao e manutencao e com as seguintes especificacoes minimas: peso operacional de 10 t, motor diesel de 115 cv, largura de trabalho de 1.600 mm, tracao em ambos os tambores, frequencia de vibracao de 40 Hz, amplitude nominal de vobracao de 0,35 mm, frequencia de oscilacao de 30 Hz e amplitude tangencial de oscilacao de 1,3 mm. Custo horario produtivo.(desonerado)</t>
  </si>
  <si>
    <t>SINAPI     96463</t>
  </si>
  <si>
    <t>ROLO COMPACTADOR DE PNEUS, ASFALTICO, PRESSÃO VARIAVEL, POTENCIA 110 HP, PESO SEM/COM LASTRO 10,8/27 t, LARGURA DE ROLAGEM 2,30 M 0 CHP DIURNO. AF 06/2017</t>
  </si>
  <si>
    <t>CHP</t>
  </si>
  <si>
    <t>SINAPI     89257</t>
  </si>
  <si>
    <t>VIBRO ACABADORA DE ASFALTO, SOBRE ESTEIRA, LARGURA DE PAVIMENTAÇÃO 2,13 M A 4,55 M, POTÊNCIA 100 HP CAPACIDADE 400 T/H- CHP DIUNO. AF_11/20</t>
  </si>
  <si>
    <t>SCO-RJ                 EQ 14.05.0212 (A)</t>
  </si>
  <si>
    <t>Escavadeira hidraulica, sobre esteiras, com operador, material de operacao e material de manutencao, com as seguintes especificacoes minimas: motor de 130HP, peso de operacao de 19,70t, cacamba com capacidade de 1,00m3, alcance maximo de 9,85m e profundidade maxima de escavacao de 6,60m. Custo horario produtivo.(desonerado)</t>
  </si>
  <si>
    <t>SCO-RJ EQ05.05.0100 (B)</t>
  </si>
  <si>
    <t>Caminhao basculante, com capacidade de 7m3, com motorista, material de operacao e material de manutencao, com as seguintes especificacoes minimas: motor diesel de 208CV. Custo horario produtivo.</t>
  </si>
  <si>
    <t>PREGÃO PRESENCIAL Nº 135/2021</t>
  </si>
  <si>
    <t>PROCESSO ADMINISTRATIVO Nº 3146/2021 de 26/10/2021</t>
  </si>
  <si>
    <t>EVENTUAL CONTRATAÇÃO DE EMPRESA PARA LOCAÇÃO DE MÁQUINAS E EQUIPAMENTOS - SRP</t>
  </si>
  <si>
    <t>MENOR PREÇO POR ITEM</t>
  </si>
  <si>
    <t>O pagamento do objeto de que trata o PREGÃO PRESENCIAL 135/2021, será efetuado pela Tesouraria da Prefeitura Municipal de Sumidouro.</t>
  </si>
  <si>
    <t>Todas as despesas relativas ao funcionamento e a manutenção do veículo, como combustíveis e correlatas deverão ser por conta da firma contratada.</t>
  </si>
  <si>
    <t>Todas as despesas e responsabilidades empregatícias com motorista e operadores de máquinas serão por conta da(s) firma(s) contratada(s).</t>
  </si>
  <si>
    <t>Abertura das Propostas: 10/12/2021 às 10:00hs</t>
  </si>
</sst>
</file>

<file path=xl/styles.xml><?xml version="1.0" encoding="utf-8"?>
<styleSheet xmlns="http://schemas.openxmlformats.org/spreadsheetml/2006/main">
  <numFmts count="6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quot;Sim&quot;;&quot;Sim&quot;;&quot;Não&quot;"/>
    <numFmt numFmtId="185" formatCode="&quot;Verdadeiro&quot;;&quot;Verdadeiro&quot;;&quot;Falso&quot;"/>
    <numFmt numFmtId="186" formatCode="&quot;Ativar&quot;;&quot;Ativar&quot;;&quot;Desativar&quot;"/>
    <numFmt numFmtId="187" formatCode="[$€-2]\ #,##0.00_);[Red]\([$€-2]\ #,##0.00\)"/>
    <numFmt numFmtId="188" formatCode="#,#00"/>
    <numFmt numFmtId="189" formatCode="&quot;R$ &quot;#,##0.00"/>
    <numFmt numFmtId="190" formatCode="00"/>
    <numFmt numFmtId="191" formatCode="#,#00.00"/>
    <numFmt numFmtId="192" formatCode="_(* #,##0.000_);_(* \(#,##0.000\);_(* &quot;-&quot;??_);_(@_)"/>
    <numFmt numFmtId="193" formatCode="_(* #,##0.0000_);_(* \(#,##0.0000\);_(* &quot;-&quot;??_);_(@_)"/>
    <numFmt numFmtId="194" formatCode="_(* #,##0.00000_);_(* \(#,##0.00000\);_(* &quot;-&quot;??_);_(@_)"/>
    <numFmt numFmtId="195" formatCode="_(* #,##0.000000_);_(* \(#,##0.000000\);_(* &quot;-&quot;??_);_(@_)"/>
    <numFmt numFmtId="196" formatCode="[$-416]dddd\,\ d&quot; de &quot;mmmm&quot; de &quot;yyyy"/>
    <numFmt numFmtId="197" formatCode="[$-416]mmmm\-yy;@"/>
    <numFmt numFmtId="198" formatCode="mm/yyyy"/>
    <numFmt numFmtId="199" formatCode="_(* #,##0.0_);_(* \(#,##0.0\);_(* &quot;-&quot;??_);_(@_)"/>
    <numFmt numFmtId="200" formatCode="_(* #,##0_);_(* \(#,##0\);_(* &quot;-&quot;??_);_(@_)"/>
    <numFmt numFmtId="201" formatCode="_(&quot;R$ &quot;* #,##0.000_);_(&quot;R$ &quot;* \(#,##0.000\);_(&quot;R$ &quot;* &quot;-&quot;??_);_(@_)"/>
    <numFmt numFmtId="202" formatCode="_(&quot;R$ &quot;* #,##0.0000_);_(&quot;R$ &quot;* \(#,##0.0000\);_(&quot;R$ &quot;* &quot;-&quot;??_);_(@_)"/>
    <numFmt numFmtId="203" formatCode="_(* #,##0.0000_);_(* \(#,##0.0000\);_(* &quot;-&quot;????_);_(@_)"/>
    <numFmt numFmtId="204" formatCode="_(&quot;R$ &quot;* #,##0.0000_);_(&quot;R$ &quot;* \(#,##0.0000\)_._._.;_(&quot;R$ &quot;* &quot;-&quot;??_);_(@_)"/>
    <numFmt numFmtId="205" formatCode="_(&quot;R$ &quot;* #,##0.0000_);_(&quot;R$ &quot;* \(#,##0.0000\)\.;_(&quot;R$ &quot;* &quot;-&quot;??_);_(@_)"/>
    <numFmt numFmtId="206" formatCode="_(&quot;R$ &quot;* #,##0.0000&quot;...&quot;_);_(&quot;R$ &quot;* \(#,##0.0000\)\.;_(&quot;R$ &quot;* &quot;-&quot;??_);_(@_)"/>
    <numFmt numFmtId="207" formatCode="_(&quot;R$ &quot;* #,##0.00000&quot;...&quot;_);_(&quot;R$ &quot;* \(#,##0.00000\)\.;_(&quot;R$ &quot;* &quot;-&quot;??_);_(@_)"/>
    <numFmt numFmtId="208" formatCode="_(&quot;R$ &quot;* #,##0.000&quot;...&quot;_);_(&quot;R$ &quot;* \(#,##0.000\)\.;_(&quot;R$ &quot;* &quot;-&quot;??_);_(@_)"/>
    <numFmt numFmtId="209" formatCode="00,000,000,_/000,0\-00"/>
    <numFmt numFmtId="210" formatCode="00,000,000,&quot;/&quot;000,0&quot;-&quot;00"/>
    <numFmt numFmtId="211" formatCode="#,#00.0"/>
    <numFmt numFmtId="212" formatCode="#,#00.000"/>
    <numFmt numFmtId="213" formatCode="00&quot;.&quot;000&quot;.&quot;000&quot;/&quot;0000&quot;-&quot;00"/>
    <numFmt numFmtId="214" formatCode="#,##0.00#"/>
    <numFmt numFmtId="215" formatCode="#,##0.00##"/>
    <numFmt numFmtId="216" formatCode="0.00#"/>
    <numFmt numFmtId="217" formatCode="0.0"/>
    <numFmt numFmtId="218" formatCode="#,##0.0"/>
    <numFmt numFmtId="219" formatCode="&quot;Ativado&quot;;&quot;Ativado&quot;;&quot;Desativado&quot;"/>
  </numFmts>
  <fonts count="59">
    <font>
      <sz val="10"/>
      <name val="Arial"/>
      <family val="0"/>
    </font>
    <font>
      <u val="single"/>
      <sz val="10"/>
      <color indexed="12"/>
      <name val="Arial"/>
      <family val="0"/>
    </font>
    <font>
      <u val="single"/>
      <sz val="10"/>
      <color indexed="36"/>
      <name val="Arial"/>
      <family val="0"/>
    </font>
    <font>
      <b/>
      <sz val="10"/>
      <name val="Arial"/>
      <family val="2"/>
    </font>
    <font>
      <b/>
      <sz val="14"/>
      <name val="Arial"/>
      <family val="2"/>
    </font>
    <font>
      <b/>
      <sz val="11"/>
      <name val="Arial"/>
      <family val="2"/>
    </font>
    <font>
      <b/>
      <sz val="8"/>
      <name val="Tahoma"/>
      <family val="0"/>
    </font>
    <font>
      <sz val="8"/>
      <name val="Tahoma"/>
      <family val="0"/>
    </font>
    <font>
      <b/>
      <sz val="6"/>
      <name val="Arial"/>
      <family val="2"/>
    </font>
    <font>
      <sz val="8"/>
      <name val="Arial"/>
      <family val="2"/>
    </font>
    <font>
      <b/>
      <sz val="8"/>
      <name val="Arial"/>
      <family val="2"/>
    </font>
    <font>
      <u val="single"/>
      <sz val="10"/>
      <name val="Arial"/>
      <family val="2"/>
    </font>
    <font>
      <b/>
      <sz val="7"/>
      <name val="Arial"/>
      <family val="2"/>
    </font>
    <font>
      <sz val="7"/>
      <name val="Arial"/>
      <family val="2"/>
    </font>
    <font>
      <sz val="8"/>
      <color indexed="8"/>
      <name val="Arial"/>
      <family val="2"/>
    </font>
    <font>
      <sz val="9"/>
      <name val="Arial"/>
      <family val="2"/>
    </font>
    <font>
      <sz val="9"/>
      <color indexed="8"/>
      <name val="Arial"/>
      <family val="2"/>
    </font>
    <font>
      <b/>
      <sz val="9"/>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Segoe UI"/>
      <family val="2"/>
    </font>
    <font>
      <b/>
      <sz val="10"/>
      <color indexed="8"/>
      <name val="Arial"/>
      <family val="0"/>
    </font>
    <font>
      <b/>
      <sz val="12"/>
      <color indexed="8"/>
      <name val="Arial"/>
      <family val="0"/>
    </font>
    <font>
      <sz val="6"/>
      <color indexed="62"/>
      <name val="Calibri"/>
      <family val="0"/>
    </font>
    <font>
      <sz val="6.5"/>
      <color indexed="8"/>
      <name val="Times New Roman"/>
      <family val="0"/>
    </font>
    <font>
      <sz val="12"/>
      <color indexed="8"/>
      <name val="Times New Roman"/>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0"/>
        <bgColor indexed="64"/>
      </patternFill>
    </fill>
    <fill>
      <patternFill patternType="solid">
        <fgColor indexed="22"/>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23"/>
      </left>
      <right style="hair">
        <color indexed="23"/>
      </right>
      <top style="thin">
        <color indexed="23"/>
      </top>
      <bottom style="thin">
        <color indexed="23"/>
      </bottom>
    </border>
    <border>
      <left style="hair">
        <color indexed="23"/>
      </left>
      <right style="hair">
        <color indexed="23"/>
      </right>
      <top style="thin">
        <color indexed="23"/>
      </top>
      <bottom style="thin">
        <color indexed="23"/>
      </bottom>
    </border>
    <border>
      <left style="hair">
        <color indexed="23"/>
      </left>
      <right style="thin">
        <color indexed="23"/>
      </right>
      <top style="thin">
        <color indexed="23"/>
      </top>
      <bottom style="thin">
        <color indexed="23"/>
      </bottom>
    </border>
    <border>
      <left style="thin">
        <color indexed="23"/>
      </left>
      <right style="hair">
        <color indexed="23"/>
      </right>
      <top style="hair">
        <color indexed="23"/>
      </top>
      <bottom style="hair">
        <color indexed="23"/>
      </bottom>
    </border>
    <border>
      <left style="hair">
        <color indexed="23"/>
      </left>
      <right style="hair">
        <color indexed="23"/>
      </right>
      <top style="hair">
        <color indexed="23"/>
      </top>
      <bottom style="hair">
        <color indexed="23"/>
      </bottom>
    </border>
    <border>
      <left>
        <color indexed="63"/>
      </left>
      <right style="hair">
        <color indexed="23"/>
      </right>
      <top style="thin">
        <color indexed="23"/>
      </top>
      <bottom style="thin">
        <color indexed="23"/>
      </bottom>
    </border>
    <border>
      <left>
        <color indexed="63"/>
      </left>
      <right style="hair">
        <color indexed="23"/>
      </right>
      <top style="hair">
        <color indexed="23"/>
      </top>
      <bottom style="hair">
        <color indexed="23"/>
      </bottom>
    </border>
    <border>
      <left style="hair">
        <color indexed="23"/>
      </left>
      <right style="hair"/>
      <top style="hair">
        <color indexed="23"/>
      </top>
      <bottom style="hair">
        <color indexed="23"/>
      </bottom>
    </border>
    <border>
      <left style="thin">
        <color indexed="8"/>
      </left>
      <right style="thin">
        <color indexed="8"/>
      </right>
      <top style="thin">
        <color indexed="8"/>
      </top>
      <bottom style="thin">
        <color indexed="8"/>
      </bottom>
    </border>
    <border>
      <left style="hair">
        <color indexed="23"/>
      </left>
      <right>
        <color indexed="63"/>
      </right>
      <top style="hair">
        <color indexed="55"/>
      </top>
      <bottom>
        <color indexed="63"/>
      </bottom>
    </border>
    <border>
      <left>
        <color indexed="63"/>
      </left>
      <right style="hair"/>
      <top style="hair">
        <color indexed="55"/>
      </top>
      <bottom>
        <color indexed="63"/>
      </bottom>
    </border>
    <border>
      <left style="hair">
        <color indexed="23"/>
      </left>
      <right>
        <color indexed="63"/>
      </right>
      <top>
        <color indexed="63"/>
      </top>
      <bottom style="hair">
        <color indexed="22"/>
      </bottom>
    </border>
    <border>
      <left>
        <color indexed="63"/>
      </left>
      <right style="hair"/>
      <top>
        <color indexed="63"/>
      </top>
      <bottom style="hair">
        <color indexed="22"/>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21" borderId="2" applyNumberFormat="0" applyAlignment="0" applyProtection="0"/>
    <xf numFmtId="0" fontId="47" fillId="0" borderId="3" applyNumberFormat="0" applyFill="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8" fillId="28"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20" borderId="5" applyNumberFormat="0" applyAlignment="0" applyProtection="0"/>
    <xf numFmtId="175"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177" fontId="0" fillId="0" borderId="0" applyFont="0" applyFill="0" applyBorder="0" applyAlignment="0" applyProtection="0"/>
  </cellStyleXfs>
  <cellXfs count="74">
    <xf numFmtId="0" fontId="0" fillId="0" borderId="0" xfId="0" applyAlignment="1">
      <alignment/>
    </xf>
    <xf numFmtId="0" fontId="0" fillId="0" borderId="0" xfId="0" applyFont="1" applyBorder="1" applyAlignment="1" applyProtection="1">
      <alignment horizontal="center" vertical="center" wrapText="1"/>
      <protection hidden="1"/>
    </xf>
    <xf numFmtId="0" fontId="0" fillId="0" borderId="0" xfId="0" applyFont="1" applyBorder="1" applyAlignment="1" applyProtection="1">
      <alignment vertical="center" wrapText="1"/>
      <protection hidden="1"/>
    </xf>
    <xf numFmtId="4" fontId="0" fillId="0" borderId="0" xfId="0" applyNumberFormat="1" applyFont="1" applyBorder="1" applyAlignment="1" applyProtection="1">
      <alignment horizontal="center" vertical="center" wrapText="1"/>
      <protection hidden="1"/>
    </xf>
    <xf numFmtId="177" fontId="0" fillId="0" borderId="0" xfId="62" applyFont="1" applyBorder="1" applyAlignment="1" applyProtection="1">
      <alignment horizontal="center"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0" fillId="0" borderId="0" xfId="0" applyFont="1" applyAlignment="1">
      <alignment/>
    </xf>
    <xf numFmtId="0" fontId="5" fillId="0" borderId="0" xfId="0" applyFont="1" applyBorder="1" applyAlignment="1" applyProtection="1">
      <alignment vertical="center"/>
      <protection hidden="1"/>
    </xf>
    <xf numFmtId="4" fontId="9" fillId="0" borderId="0" xfId="0" applyNumberFormat="1" applyFont="1" applyBorder="1" applyAlignment="1" applyProtection="1">
      <alignment vertical="center" wrapText="1"/>
      <protection hidden="1"/>
    </xf>
    <xf numFmtId="0" fontId="9" fillId="0" borderId="0" xfId="0" applyFont="1" applyBorder="1" applyAlignment="1" applyProtection="1">
      <alignment vertical="center" wrapText="1"/>
      <protection hidden="1"/>
    </xf>
    <xf numFmtId="0" fontId="11" fillId="0" borderId="0" xfId="0" applyFont="1" applyBorder="1" applyAlignment="1" applyProtection="1">
      <alignment vertical="center" wrapText="1"/>
      <protection hidden="1"/>
    </xf>
    <xf numFmtId="49" fontId="0" fillId="0" borderId="0" xfId="0" applyNumberFormat="1" applyAlignment="1">
      <alignment/>
    </xf>
    <xf numFmtId="0" fontId="0" fillId="0" borderId="0" xfId="0" applyFont="1" applyFill="1" applyAlignment="1">
      <alignment/>
    </xf>
    <xf numFmtId="216" fontId="5" fillId="0" borderId="0" xfId="0" applyNumberFormat="1" applyFont="1" applyBorder="1" applyAlignment="1" applyProtection="1">
      <alignment vertical="center"/>
      <protection hidden="1"/>
    </xf>
    <xf numFmtId="216" fontId="0" fillId="0" borderId="0" xfId="62" applyNumberFormat="1" applyFont="1" applyBorder="1" applyAlignment="1" applyProtection="1">
      <alignment horizontal="center" vertical="center" wrapText="1"/>
      <protection hidden="1"/>
    </xf>
    <xf numFmtId="0" fontId="0" fillId="0" borderId="0" xfId="0" applyFont="1" applyFill="1" applyAlignment="1">
      <alignment wrapText="1"/>
    </xf>
    <xf numFmtId="214" fontId="0" fillId="0" borderId="0" xfId="0" applyNumberFormat="1" applyFont="1" applyBorder="1" applyAlignment="1" applyProtection="1">
      <alignment horizontal="center" vertical="center" wrapText="1"/>
      <protection hidden="1"/>
    </xf>
    <xf numFmtId="214"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0" fillId="32" borderId="10" xfId="0" applyFill="1" applyBorder="1" applyAlignment="1">
      <alignment/>
    </xf>
    <xf numFmtId="0" fontId="0" fillId="33" borderId="10" xfId="0" applyFill="1" applyBorder="1" applyAlignment="1">
      <alignment vertical="center" wrapText="1"/>
    </xf>
    <xf numFmtId="0" fontId="0" fillId="33" borderId="10" xfId="0" applyFill="1" applyBorder="1" applyAlignment="1">
      <alignment/>
    </xf>
    <xf numFmtId="49" fontId="0" fillId="33" borderId="10" xfId="0" applyNumberFormat="1" applyFill="1" applyBorder="1" applyAlignment="1">
      <alignment/>
    </xf>
    <xf numFmtId="0" fontId="0" fillId="34" borderId="10" xfId="0" applyFill="1" applyBorder="1" applyAlignment="1">
      <alignment vertical="center" wrapText="1"/>
    </xf>
    <xf numFmtId="0" fontId="0" fillId="0" borderId="0" xfId="0" applyAlignment="1">
      <alignment wrapText="1"/>
    </xf>
    <xf numFmtId="0" fontId="0" fillId="4" borderId="10" xfId="0" applyFill="1" applyBorder="1" applyAlignment="1">
      <alignment vertical="center"/>
    </xf>
    <xf numFmtId="0" fontId="0" fillId="0" borderId="0" xfId="0" applyAlignment="1">
      <alignment vertical="center"/>
    </xf>
    <xf numFmtId="0" fontId="0" fillId="0" borderId="0" xfId="0" applyFont="1" applyAlignment="1">
      <alignment horizontal="left" vertical="center" wrapText="1"/>
    </xf>
    <xf numFmtId="0" fontId="0" fillId="35" borderId="10" xfId="0" applyFill="1" applyBorder="1" applyAlignment="1">
      <alignment vertical="center"/>
    </xf>
    <xf numFmtId="0" fontId="0"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10" fillId="0" borderId="0" xfId="0" applyFont="1" applyBorder="1" applyAlignment="1" applyProtection="1">
      <alignment horizontal="right"/>
      <protection hidden="1"/>
    </xf>
    <xf numFmtId="189" fontId="0" fillId="0" borderId="0" xfId="0" applyNumberFormat="1" applyAlignment="1">
      <alignment horizontal="left"/>
    </xf>
    <xf numFmtId="4" fontId="13" fillId="0" borderId="0" xfId="0" applyNumberFormat="1" applyFont="1" applyBorder="1" applyAlignment="1" applyProtection="1">
      <alignment vertical="center" wrapText="1"/>
      <protection hidden="1"/>
    </xf>
    <xf numFmtId="0" fontId="13"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4" fontId="4" fillId="0" borderId="0" xfId="0" applyNumberFormat="1" applyFont="1" applyBorder="1" applyAlignment="1" applyProtection="1">
      <alignment horizontal="center" vertical="center"/>
      <protection hidden="1"/>
    </xf>
    <xf numFmtId="214" fontId="4" fillId="0" borderId="0" xfId="0" applyNumberFormat="1" applyFont="1" applyBorder="1" applyAlignment="1" applyProtection="1">
      <alignment horizontal="center" vertical="center"/>
      <protection hidden="1"/>
    </xf>
    <xf numFmtId="216" fontId="4" fillId="0" borderId="0" xfId="0" applyNumberFormat="1" applyFont="1" applyBorder="1" applyAlignment="1" applyProtection="1">
      <alignment horizontal="center" vertical="center"/>
      <protection hidden="1"/>
    </xf>
    <xf numFmtId="190" fontId="13" fillId="0" borderId="0" xfId="0" applyNumberFormat="1" applyFont="1" applyBorder="1" applyAlignment="1" applyProtection="1">
      <alignment vertical="center" wrapText="1"/>
      <protection hidden="1"/>
    </xf>
    <xf numFmtId="0" fontId="10" fillId="36" borderId="11" xfId="0" applyFont="1" applyFill="1" applyBorder="1" applyAlignment="1" applyProtection="1">
      <alignment horizontal="center" vertical="center" wrapText="1"/>
      <protection hidden="1"/>
    </xf>
    <xf numFmtId="0" fontId="10" fillId="36" borderId="12" xfId="0" applyFont="1" applyFill="1" applyBorder="1" applyAlignment="1" applyProtection="1">
      <alignment horizontal="center" vertical="center" wrapText="1"/>
      <protection hidden="1"/>
    </xf>
    <xf numFmtId="0" fontId="10" fillId="36" borderId="13"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214" fontId="10" fillId="36" borderId="12" xfId="0" applyNumberFormat="1" applyFont="1" applyFill="1" applyBorder="1" applyAlignment="1" applyProtection="1">
      <alignment horizontal="center" vertical="center" wrapText="1"/>
      <protection hidden="1"/>
    </xf>
    <xf numFmtId="183" fontId="0" fillId="0" borderId="0" xfId="46" applyFont="1" applyBorder="1" applyAlignment="1" applyProtection="1">
      <alignment horizontal="center" vertical="center" wrapText="1"/>
      <protection hidden="1"/>
    </xf>
    <xf numFmtId="190" fontId="15" fillId="0" borderId="14" xfId="0" applyNumberFormat="1" applyFont="1" applyBorder="1" applyAlignment="1">
      <alignment horizontal="center" vertical="center" wrapText="1"/>
    </xf>
    <xf numFmtId="0" fontId="15" fillId="0" borderId="15" xfId="0" applyFont="1" applyBorder="1" applyAlignment="1">
      <alignment vertical="center" wrapText="1"/>
    </xf>
    <xf numFmtId="0" fontId="16" fillId="0" borderId="15" xfId="0" applyFont="1" applyBorder="1" applyAlignment="1">
      <alignment horizontal="center" vertical="center" wrapText="1"/>
    </xf>
    <xf numFmtId="214" fontId="16" fillId="0" borderId="15" xfId="0" applyNumberFormat="1" applyFont="1" applyBorder="1" applyAlignment="1">
      <alignment horizontal="center" vertical="center" wrapText="1"/>
    </xf>
    <xf numFmtId="0" fontId="10" fillId="36" borderId="16" xfId="0" applyFont="1" applyFill="1" applyBorder="1" applyAlignment="1" applyProtection="1">
      <alignment horizontal="center" vertical="center" wrapText="1"/>
      <protection hidden="1"/>
    </xf>
    <xf numFmtId="190" fontId="15" fillId="0" borderId="17" xfId="0" applyNumberFormat="1" applyFont="1" applyBorder="1" applyAlignment="1">
      <alignment horizontal="center" vertical="center" wrapText="1"/>
    </xf>
    <xf numFmtId="4" fontId="10" fillId="0" borderId="18" xfId="62" applyNumberFormat="1" applyFont="1" applyFill="1" applyBorder="1" applyAlignment="1" applyProtection="1">
      <alignment horizontal="center" vertical="center" wrapText="1"/>
      <protection hidden="1"/>
    </xf>
    <xf numFmtId="189" fontId="17" fillId="0" borderId="0" xfId="46" applyNumberFormat="1" applyFont="1" applyBorder="1" applyAlignment="1" applyProtection="1">
      <alignment horizontal="left" vertical="center"/>
      <protection hidden="1"/>
    </xf>
    <xf numFmtId="2" fontId="16" fillId="0" borderId="15" xfId="0" applyNumberFormat="1" applyFont="1" applyBorder="1" applyAlignment="1">
      <alignment horizontal="center" vertical="center" wrapText="1"/>
    </xf>
    <xf numFmtId="4" fontId="5" fillId="0" borderId="0" xfId="0" applyNumberFormat="1" applyFont="1" applyBorder="1" applyAlignment="1" applyProtection="1">
      <alignment vertical="center"/>
      <protection hidden="1"/>
    </xf>
    <xf numFmtId="4" fontId="10" fillId="36" borderId="12" xfId="0" applyNumberFormat="1" applyFont="1" applyFill="1" applyBorder="1" applyAlignment="1" applyProtection="1">
      <alignment horizontal="center" vertical="center" wrapText="1"/>
      <protection hidden="1"/>
    </xf>
    <xf numFmtId="0" fontId="0" fillId="0" borderId="0" xfId="0" applyAlignment="1">
      <alignment vertical="center" wrapText="1"/>
    </xf>
    <xf numFmtId="0" fontId="0" fillId="0" borderId="0" xfId="0" applyFont="1" applyAlignment="1">
      <alignment wrapText="1"/>
    </xf>
    <xf numFmtId="0" fontId="15" fillId="37" borderId="19" xfId="0" applyFont="1" applyFill="1" applyBorder="1" applyAlignment="1">
      <alignment/>
    </xf>
    <xf numFmtId="214" fontId="14" fillId="0" borderId="15" xfId="0" applyNumberFormat="1" applyFont="1" applyBorder="1" applyAlignment="1" applyProtection="1">
      <alignment horizontal="center" vertical="center" wrapText="1"/>
      <protection locked="0"/>
    </xf>
    <xf numFmtId="214" fontId="12" fillId="33" borderId="20" xfId="0" applyNumberFormat="1" applyFont="1" applyFill="1" applyBorder="1" applyAlignment="1" applyProtection="1">
      <alignment horizontal="left" vertical="center" wrapText="1"/>
      <protection hidden="1"/>
    </xf>
    <xf numFmtId="214" fontId="12" fillId="33" borderId="21" xfId="0" applyNumberFormat="1" applyFont="1" applyFill="1" applyBorder="1" applyAlignment="1" applyProtection="1">
      <alignment horizontal="left" vertical="center" wrapText="1"/>
      <protection hidden="1"/>
    </xf>
    <xf numFmtId="0" fontId="10" fillId="0" borderId="0" xfId="0" applyFont="1" applyBorder="1" applyAlignment="1" applyProtection="1">
      <alignment vertical="center"/>
      <protection hidden="1"/>
    </xf>
    <xf numFmtId="0" fontId="10" fillId="0" borderId="0" xfId="0"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176" fontId="18" fillId="33" borderId="22" xfId="62" applyNumberFormat="1" applyFont="1" applyFill="1" applyBorder="1" applyAlignment="1" applyProtection="1">
      <alignment horizontal="left" vertical="center" wrapText="1"/>
      <protection hidden="1"/>
    </xf>
    <xf numFmtId="176" fontId="18" fillId="33" borderId="23" xfId="62" applyNumberFormat="1" applyFont="1" applyFill="1" applyBorder="1" applyAlignment="1" applyProtection="1">
      <alignment horizontal="left" vertical="center" wrapText="1"/>
      <protection hidden="1"/>
    </xf>
    <xf numFmtId="0" fontId="10" fillId="0" borderId="0" xfId="0" applyFont="1" applyAlignment="1" applyProtection="1">
      <alignment horizontal="left" vertical="center" wrapText="1"/>
      <protection hidden="1"/>
    </xf>
    <xf numFmtId="3" fontId="10" fillId="0" borderId="24" xfId="0" applyNumberFormat="1" applyFont="1" applyBorder="1" applyAlignment="1" applyProtection="1">
      <alignment horizontal="left"/>
      <protection locked="0"/>
    </xf>
    <xf numFmtId="0" fontId="10" fillId="0" borderId="24" xfId="0" applyFont="1" applyBorder="1" applyAlignment="1" applyProtection="1">
      <alignment horizontal="left"/>
      <protection locked="0"/>
    </xf>
    <xf numFmtId="3" fontId="10" fillId="0" borderId="25" xfId="0" applyNumberFormat="1" applyFont="1" applyBorder="1" applyAlignment="1" applyProtection="1">
      <alignment horizontal="left"/>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dxfs count="12">
    <dxf>
      <font>
        <b val="0"/>
        <i val="0"/>
        <u val="none"/>
        <strike val="0"/>
      </font>
      <fill>
        <patternFill>
          <bgColor indexed="43"/>
        </patternFill>
      </fill>
    </dxf>
    <dxf>
      <fill>
        <patternFill>
          <bgColor indexed="43"/>
        </patternFill>
      </fill>
    </dxf>
    <dxf>
      <fill>
        <patternFill>
          <bgColor indexed="52"/>
        </patternFill>
      </fill>
    </dxf>
    <dxf>
      <font>
        <b/>
        <i val="0"/>
        <color indexed="9"/>
      </font>
      <fill>
        <patternFill>
          <bgColor indexed="10"/>
        </patternFill>
      </fill>
    </dxf>
    <dxf>
      <font>
        <b/>
        <i/>
        <u val="none"/>
        <strike val="0"/>
      </font>
      <fill>
        <patternFill>
          <bgColor indexed="47"/>
        </patternFill>
      </fill>
      <border>
        <left style="thin"/>
        <right style="thin"/>
        <top style="thin"/>
        <bottom style="thin"/>
      </border>
    </dxf>
    <dxf>
      <font>
        <b/>
        <i/>
        <u val="double"/>
        <strike val="0"/>
      </font>
      <fill>
        <patternFill>
          <bgColor indexed="52"/>
        </patternFill>
      </fill>
    </dxf>
    <dxf>
      <font>
        <b/>
        <i val="0"/>
        <color indexed="9"/>
      </font>
      <fill>
        <patternFill>
          <bgColor indexed="10"/>
        </patternFill>
      </fill>
    </dxf>
    <dxf>
      <font>
        <b/>
        <i val="0"/>
      </font>
      <fill>
        <patternFill>
          <bgColor indexed="47"/>
        </patternFill>
      </fill>
    </dxf>
    <dxf>
      <font>
        <b/>
        <i/>
        <u val="double"/>
        <strike val="0"/>
      </font>
      <fill>
        <patternFill>
          <bgColor indexed="51"/>
        </patternFill>
      </fill>
      <border>
        <left style="thin"/>
        <right style="thin"/>
        <top style="thin"/>
        <bottom style="thin"/>
      </border>
    </dxf>
    <dxf>
      <font>
        <b/>
        <i val="0"/>
      </font>
      <fill>
        <patternFill>
          <bgColor indexed="43"/>
        </patternFill>
      </fill>
    </dxf>
    <dxf>
      <font>
        <b/>
        <i/>
        <u val="double"/>
        <strike val="0"/>
      </font>
      <fill>
        <patternFill>
          <bgColor rgb="FFFFCC00"/>
        </patternFill>
      </fill>
      <border>
        <left style="thin">
          <color rgb="FF000000"/>
        </left>
        <right style="thin">
          <color rgb="FF000000"/>
        </right>
        <top style="thin"/>
        <bottom style="thin">
          <color rgb="FF000000"/>
        </bottom>
      </border>
    </dxf>
    <dxf>
      <font>
        <b/>
        <i/>
        <u val="none"/>
        <strike val="0"/>
      </font>
      <fill>
        <patternFill>
          <bgColor rgb="FFFFCC99"/>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428625</xdr:colOff>
      <xdr:row>0</xdr:row>
      <xdr:rowOff>0</xdr:rowOff>
    </xdr:from>
    <xdr:ext cx="4343400" cy="695325"/>
    <xdr:sp>
      <xdr:nvSpPr>
        <xdr:cNvPr id="1" name="Text Box 1"/>
        <xdr:cNvSpPr txBox="1">
          <a:spLocks noChangeArrowheads="1"/>
        </xdr:cNvSpPr>
      </xdr:nvSpPr>
      <xdr:spPr>
        <a:xfrm>
          <a:off x="866775" y="0"/>
          <a:ext cx="4343400" cy="6953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Estado do Rio de Janeiro
</a:t>
          </a:r>
          <a:r>
            <a:rPr lang="en-US" cap="none" sz="1000" b="1" i="0" u="none" baseline="0">
              <a:solidFill>
                <a:srgbClr val="000000"/>
              </a:solidFill>
              <a:latin typeface="Arial"/>
              <a:ea typeface="Arial"/>
              <a:cs typeface="Arial"/>
            </a:rPr>
            <a:t>PREFEITURA MUNICIPAL DE SUMIDOURO
</a:t>
          </a:r>
          <a:r>
            <a:rPr lang="en-US" cap="none" sz="1000" b="1" i="0" u="none" baseline="0">
              <a:solidFill>
                <a:srgbClr val="000000"/>
              </a:solidFill>
              <a:latin typeface="Arial"/>
              <a:ea typeface="Arial"/>
              <a:cs typeface="Arial"/>
            </a:rPr>
            <a:t>CNPJ: 32.165.706/0001-08
</a:t>
          </a:r>
          <a:r>
            <a:rPr lang="en-US" cap="none" sz="1000" b="1" i="0" u="none" baseline="0">
              <a:solidFill>
                <a:srgbClr val="000000"/>
              </a:solidFill>
              <a:latin typeface="Arial"/>
              <a:ea typeface="Arial"/>
              <a:cs typeface="Arial"/>
            </a:rPr>
            <a:t>Rua Alfredo Chaves, 39 - Centro – Sumidouro/RJ – CEP 28637-000</a:t>
          </a:r>
          <a:r>
            <a:rPr lang="en-US" cap="none" sz="1200" b="1" i="0" u="none" baseline="0">
              <a:solidFill>
                <a:srgbClr val="000000"/>
              </a:solidFill>
              <a:latin typeface="Arial"/>
              <a:ea typeface="Arial"/>
              <a:cs typeface="Arial"/>
            </a:rPr>
            <a:t>
</a:t>
          </a:r>
        </a:p>
      </xdr:txBody>
    </xdr:sp>
    <xdr:clientData/>
  </xdr:oneCellAnchor>
  <xdr:twoCellAnchor editAs="oneCell">
    <xdr:from>
      <xdr:col>0</xdr:col>
      <xdr:colOff>0</xdr:colOff>
      <xdr:row>0</xdr:row>
      <xdr:rowOff>0</xdr:rowOff>
    </xdr:from>
    <xdr:to>
      <xdr:col>1</xdr:col>
      <xdr:colOff>257175</xdr:colOff>
      <xdr:row>0</xdr:row>
      <xdr:rowOff>676275</xdr:rowOff>
    </xdr:to>
    <xdr:pic>
      <xdr:nvPicPr>
        <xdr:cNvPr id="2" name="Picture 2" descr="brasãoGIF_300dpi"/>
        <xdr:cNvPicPr preferRelativeResize="1">
          <a:picLocks noChangeAspect="1"/>
        </xdr:cNvPicPr>
      </xdr:nvPicPr>
      <xdr:blipFill>
        <a:blip r:embed="rId1"/>
        <a:stretch>
          <a:fillRect/>
        </a:stretch>
      </xdr:blipFill>
      <xdr:spPr>
        <a:xfrm>
          <a:off x="0" y="0"/>
          <a:ext cx="695325" cy="676275"/>
        </a:xfrm>
        <a:prstGeom prst="rect">
          <a:avLst/>
        </a:prstGeom>
        <a:noFill/>
        <a:ln w="9525" cmpd="sng">
          <a:noFill/>
        </a:ln>
      </xdr:spPr>
    </xdr:pic>
    <xdr:clientData/>
  </xdr:twoCellAnchor>
  <xdr:twoCellAnchor>
    <xdr:from>
      <xdr:col>5</xdr:col>
      <xdr:colOff>361950</xdr:colOff>
      <xdr:row>0</xdr:row>
      <xdr:rowOff>323850</xdr:rowOff>
    </xdr:from>
    <xdr:to>
      <xdr:col>7</xdr:col>
      <xdr:colOff>809625</xdr:colOff>
      <xdr:row>3</xdr:row>
      <xdr:rowOff>1619250</xdr:rowOff>
    </xdr:to>
    <xdr:grpSp>
      <xdr:nvGrpSpPr>
        <xdr:cNvPr id="3" name="Group 41"/>
        <xdr:cNvGrpSpPr>
          <a:grpSpLocks/>
        </xdr:cNvGrpSpPr>
      </xdr:nvGrpSpPr>
      <xdr:grpSpPr>
        <a:xfrm>
          <a:off x="6486525" y="323850"/>
          <a:ext cx="1885950" cy="2362200"/>
          <a:chOff x="520" y="6"/>
          <a:chExt cx="188" cy="90"/>
        </a:xfrm>
        <a:solidFill>
          <a:srgbClr val="FFFFFF"/>
        </a:solidFill>
      </xdr:grpSpPr>
      <xdr:sp>
        <xdr:nvSpPr>
          <xdr:cNvPr id="4" name="Caixa de texto 2"/>
          <xdr:cNvSpPr txBox="1">
            <a:spLocks noChangeArrowheads="1"/>
          </xdr:cNvSpPr>
        </xdr:nvSpPr>
        <xdr:spPr>
          <a:xfrm>
            <a:off x="520" y="6"/>
            <a:ext cx="188" cy="90"/>
          </a:xfrm>
          <a:prstGeom prst="rect">
            <a:avLst/>
          </a:prstGeom>
          <a:noFill/>
          <a:ln w="9525" cmpd="sng">
            <a:noFill/>
          </a:ln>
        </xdr:spPr>
        <xdr:txBody>
          <a:bodyPr vertOverflow="clip" wrap="square"/>
          <a:p>
            <a:pPr algn="l">
              <a:defRPr/>
            </a:pPr>
            <a:r>
              <a:rPr lang="en-US" cap="none" sz="600" b="0" i="0" u="none" baseline="0">
                <a:solidFill>
                  <a:srgbClr val="333399"/>
                </a:solidFill>
                <a:latin typeface="Calibri"/>
                <a:ea typeface="Calibri"/>
                <a:cs typeface="Calibri"/>
              </a:rPr>
              <a:t>COMISSÃO PERMANENTE DE LICITAÇÕES
</a:t>
            </a:r>
            <a:r>
              <a:rPr lang="en-US" cap="none" sz="600" b="0" i="0" u="none" baseline="0">
                <a:solidFill>
                  <a:srgbClr val="333399"/>
                </a:solidFill>
                <a:latin typeface="Calibri"/>
                <a:ea typeface="Calibri"/>
                <a:cs typeface="Calibri"/>
              </a:rPr>
              <a:t>
</a:t>
            </a:r>
            <a:r>
              <a:rPr lang="en-US" cap="none" sz="600" b="0" i="0" u="none" baseline="0">
                <a:solidFill>
                  <a:srgbClr val="333399"/>
                </a:solidFill>
                <a:latin typeface="Calibri"/>
                <a:ea typeface="Calibri"/>
                <a:cs typeface="Calibri"/>
              </a:rPr>
              <a:t>PROCESSO ________________________ 
</a:t>
            </a:r>
            <a:r>
              <a:rPr lang="en-US" cap="none" sz="600" b="0" i="0" u="none" baseline="0">
                <a:solidFill>
                  <a:srgbClr val="333399"/>
                </a:solidFill>
                <a:latin typeface="Calibri"/>
                <a:ea typeface="Calibri"/>
                <a:cs typeface="Calibri"/>
              </a:rPr>
              <a:t>
</a:t>
            </a:r>
            <a:r>
              <a:rPr lang="en-US" cap="none" sz="600" b="0" i="0" u="none" baseline="0">
                <a:solidFill>
                  <a:srgbClr val="333399"/>
                </a:solidFill>
                <a:latin typeface="Calibri"/>
                <a:ea typeface="Calibri"/>
                <a:cs typeface="Calibri"/>
              </a:rPr>
              <a:t>RÚBRICA  ______________ FLS _______
</a:t>
            </a:r>
            <a:r>
              <a:rPr lang="en-US" cap="none" sz="650" b="0" i="0" u="none" baseline="0">
                <a:solidFill>
                  <a:srgbClr val="000000"/>
                </a:solidFill>
                <a:latin typeface="Times New Roman"/>
                <a:ea typeface="Times New Roman"/>
                <a:cs typeface="Times New Roman"/>
              </a:rPr>
              <a:t>
</a:t>
            </a:r>
          </a:p>
        </xdr:txBody>
      </xdr:sp>
      <xdr:sp>
        <xdr:nvSpPr>
          <xdr:cNvPr id="5" name="Caixa de texto 3"/>
          <xdr:cNvSpPr txBox="1">
            <a:spLocks noChangeArrowheads="1"/>
          </xdr:cNvSpPr>
        </xdr:nvSpPr>
        <xdr:spPr>
          <a:xfrm>
            <a:off x="575" y="19"/>
            <a:ext cx="100" cy="32"/>
          </a:xfrm>
          <a:prstGeom prst="rect">
            <a:avLst/>
          </a:prstGeom>
          <a:noFill/>
          <a:ln w="9525" cmpd="sng">
            <a:noFill/>
          </a:ln>
        </xdr:spPr>
        <xdr:txBody>
          <a:bodyPr vertOverflow="clip" wrap="square"/>
          <a:p>
            <a:pPr algn="l">
              <a:defRPr/>
            </a:pPr>
            <a:r>
              <a:rPr lang="en-US" cap="none" sz="1200" b="0" i="0" u="none" baseline="0">
                <a:solidFill>
                  <a:srgbClr val="000000"/>
                </a:solidFill>
              </a:rPr>
              <a:t>3146/21
</a:t>
            </a:r>
          </a:p>
        </xdr:txBody>
      </xdr:sp>
    </xdr:grp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Plan1">
    <pageSetUpPr fitToPage="1"/>
  </sheetPr>
  <dimension ref="A1:L40"/>
  <sheetViews>
    <sheetView tabSelected="1" zoomScalePageLayoutView="0" workbookViewId="0" topLeftCell="A1">
      <selection activeCell="G13" sqref="G13"/>
    </sheetView>
  </sheetViews>
  <sheetFormatPr defaultColWidth="9.140625" defaultRowHeight="12.75"/>
  <cols>
    <col min="1" max="1" width="6.57421875" style="1" customWidth="1"/>
    <col min="2" max="2" width="12.57421875" style="1" customWidth="1"/>
    <col min="3" max="3" width="52.421875" style="2" customWidth="1"/>
    <col min="4" max="4" width="9.7109375" style="1" customWidth="1"/>
    <col min="5" max="5" width="10.57421875" style="30" customWidth="1"/>
    <col min="6" max="6" width="10.140625" style="3" customWidth="1"/>
    <col min="7" max="7" width="11.421875" style="17" customWidth="1"/>
    <col min="8" max="8" width="13.28125" style="15" customWidth="1"/>
    <col min="9" max="9" width="8.8515625" style="2" hidden="1" customWidth="1"/>
    <col min="10" max="10" width="11.57421875" style="2" customWidth="1"/>
    <col min="11" max="16" width="9.140625" style="2" customWidth="1"/>
    <col min="17" max="17" width="10.00390625" style="2" bestFit="1" customWidth="1"/>
    <col min="18" max="16384" width="9.140625" style="2" customWidth="1"/>
  </cols>
  <sheetData>
    <row r="1" ht="58.5" customHeight="1">
      <c r="I1" s="4"/>
    </row>
    <row r="2" spans="1:8" ht="12.75">
      <c r="A2" s="65" t="s">
        <v>29</v>
      </c>
      <c r="B2" s="65"/>
      <c r="C2" s="65"/>
      <c r="D2" s="65"/>
      <c r="E2" s="65"/>
      <c r="F2" s="65"/>
      <c r="G2" s="65"/>
      <c r="H2" s="65"/>
    </row>
    <row r="3" spans="1:8" ht="12.75">
      <c r="A3" s="65" t="str">
        <f>UPPER(Dados!B1&amp;"  -  "&amp;Dados!B4)</f>
        <v>PREGÃO PRESENCIAL Nº 135/2021  -  ABERTURA DAS PROPOSTAS: 10/12/2021 ÀS 10:00HS</v>
      </c>
      <c r="B3" s="65"/>
      <c r="C3" s="65"/>
      <c r="D3" s="65"/>
      <c r="E3" s="65"/>
      <c r="F3" s="65"/>
      <c r="G3" s="65"/>
      <c r="H3" s="65"/>
    </row>
    <row r="4" spans="1:8" ht="180">
      <c r="A4" s="66" t="str">
        <f>Dados!B3</f>
        <v>EVENTUAL CONTRATAÇÃO DE EMPRESA PARA LOCAÇÃO DE MÁQUINAS E EQUIPAMENTOS - SRP</v>
      </c>
      <c r="B4" s="66"/>
      <c r="C4" s="66"/>
      <c r="D4" s="66"/>
      <c r="E4" s="66"/>
      <c r="F4" s="66"/>
      <c r="G4" s="66"/>
      <c r="H4" s="66"/>
    </row>
    <row r="5" spans="1:8" ht="12.75">
      <c r="A5" s="65" t="str">
        <f>Dados!B2</f>
        <v>PROCESSO ADMINISTRATIVO Nº 3146/2021 de 26/10/2021</v>
      </c>
      <c r="B5" s="65"/>
      <c r="C5" s="65"/>
      <c r="D5" s="65"/>
      <c r="E5" s="65"/>
      <c r="F5" s="65"/>
      <c r="G5" s="65"/>
      <c r="H5" s="65"/>
    </row>
    <row r="6" spans="1:8" ht="12.75">
      <c r="A6" s="65" t="str">
        <f>Dados!B7</f>
        <v>MENOR PREÇO POR ITEM</v>
      </c>
      <c r="B6" s="65"/>
      <c r="C6" s="65"/>
      <c r="D6" s="65"/>
      <c r="E6" s="65"/>
      <c r="F6" s="65"/>
      <c r="G6" s="65"/>
      <c r="H6" s="65"/>
    </row>
    <row r="7" spans="1:8" ht="13.5" customHeight="1">
      <c r="A7" s="67" t="s">
        <v>30</v>
      </c>
      <c r="B7" s="67"/>
      <c r="C7" s="55">
        <f>Dados!B8</f>
        <v>3531748</v>
      </c>
      <c r="D7" s="8"/>
      <c r="E7" s="31"/>
      <c r="F7" s="57"/>
      <c r="G7" s="18"/>
      <c r="H7" s="14"/>
    </row>
    <row r="8" spans="1:8" s="10" customFormat="1" ht="12" customHeight="1">
      <c r="A8" s="19" t="s">
        <v>0</v>
      </c>
      <c r="B8" s="71"/>
      <c r="C8" s="71"/>
      <c r="D8" s="71"/>
      <c r="E8" s="71"/>
      <c r="F8" s="71"/>
      <c r="G8" s="71"/>
      <c r="H8" s="71"/>
    </row>
    <row r="9" spans="1:8" s="10" customFormat="1" ht="12" customHeight="1">
      <c r="A9" s="19" t="s">
        <v>1</v>
      </c>
      <c r="B9" s="73"/>
      <c r="C9" s="73"/>
      <c r="D9" s="73"/>
      <c r="E9" s="73"/>
      <c r="F9" s="73"/>
      <c r="G9" s="73"/>
      <c r="H9" s="73"/>
    </row>
    <row r="10" spans="1:8" s="10" customFormat="1" ht="12" customHeight="1">
      <c r="A10" s="19" t="s">
        <v>2</v>
      </c>
      <c r="B10" s="71"/>
      <c r="C10" s="72"/>
      <c r="D10" s="32" t="s">
        <v>8</v>
      </c>
      <c r="E10" s="71"/>
      <c r="F10" s="72"/>
      <c r="G10" s="72"/>
      <c r="H10" s="72"/>
    </row>
    <row r="11" spans="1:8" ht="4.5" customHeight="1">
      <c r="A11" s="5"/>
      <c r="B11" s="5"/>
      <c r="C11" s="36"/>
      <c r="D11" s="36"/>
      <c r="E11" s="37"/>
      <c r="F11" s="38"/>
      <c r="G11" s="39"/>
      <c r="H11" s="40"/>
    </row>
    <row r="12" spans="1:8" s="10" customFormat="1" ht="22.5">
      <c r="A12" s="42" t="s">
        <v>3</v>
      </c>
      <c r="B12" s="52" t="s">
        <v>32</v>
      </c>
      <c r="C12" s="43" t="s">
        <v>4</v>
      </c>
      <c r="D12" s="43" t="s">
        <v>5</v>
      </c>
      <c r="E12" s="43" t="s">
        <v>6</v>
      </c>
      <c r="F12" s="58" t="s">
        <v>25</v>
      </c>
      <c r="G12" s="46" t="s">
        <v>26</v>
      </c>
      <c r="H12" s="44" t="s">
        <v>7</v>
      </c>
    </row>
    <row r="13" spans="1:12" s="10" customFormat="1" ht="156">
      <c r="A13" s="48">
        <v>1</v>
      </c>
      <c r="B13" s="53" t="s">
        <v>40</v>
      </c>
      <c r="C13" s="49" t="s">
        <v>41</v>
      </c>
      <c r="D13" s="50" t="s">
        <v>42</v>
      </c>
      <c r="E13" s="56">
        <v>4000</v>
      </c>
      <c r="F13" s="51">
        <v>117.13</v>
      </c>
      <c r="G13" s="62"/>
      <c r="H13" s="54">
        <f>IF(G13="","",IF(ISTEXT(G13),"NC",G13*E13))</f>
      </c>
      <c r="I13" s="9">
        <f>F13*E13</f>
        <v>468520</v>
      </c>
      <c r="L13" s="9"/>
    </row>
    <row r="14" spans="1:12" s="10" customFormat="1" ht="60">
      <c r="A14" s="48">
        <v>2</v>
      </c>
      <c r="B14" s="53" t="s">
        <v>43</v>
      </c>
      <c r="C14" s="49" t="s">
        <v>44</v>
      </c>
      <c r="D14" s="50" t="s">
        <v>42</v>
      </c>
      <c r="E14" s="56">
        <v>1000</v>
      </c>
      <c r="F14" s="51">
        <v>145.04</v>
      </c>
      <c r="G14" s="62"/>
      <c r="H14" s="54">
        <f aca="true" t="shared" si="0" ref="H14:H22">IF(G14="","",IF(ISTEXT(G14),"NC",G14*E14))</f>
      </c>
      <c r="I14" s="9">
        <f aca="true" t="shared" si="1" ref="I14:I22">F14*E14</f>
        <v>145040</v>
      </c>
      <c r="L14" s="9"/>
    </row>
    <row r="15" spans="1:12" s="10" customFormat="1" ht="48">
      <c r="A15" s="48">
        <v>3</v>
      </c>
      <c r="B15" s="53" t="s">
        <v>45</v>
      </c>
      <c r="C15" s="49" t="s">
        <v>46</v>
      </c>
      <c r="D15" s="50" t="s">
        <v>42</v>
      </c>
      <c r="E15" s="56">
        <v>3000</v>
      </c>
      <c r="F15" s="51">
        <v>171.47</v>
      </c>
      <c r="G15" s="62"/>
      <c r="H15" s="54">
        <f t="shared" si="0"/>
      </c>
      <c r="I15" s="9">
        <f t="shared" si="1"/>
        <v>514410</v>
      </c>
      <c r="L15" s="9"/>
    </row>
    <row r="16" spans="1:12" s="10" customFormat="1" ht="96">
      <c r="A16" s="48">
        <v>4</v>
      </c>
      <c r="B16" s="53" t="s">
        <v>47</v>
      </c>
      <c r="C16" s="49" t="s">
        <v>48</v>
      </c>
      <c r="D16" s="50" t="s">
        <v>42</v>
      </c>
      <c r="E16" s="56">
        <v>2800</v>
      </c>
      <c r="F16" s="51">
        <v>220.32</v>
      </c>
      <c r="G16" s="62"/>
      <c r="H16" s="54">
        <f t="shared" si="0"/>
      </c>
      <c r="I16" s="9">
        <f t="shared" si="1"/>
        <v>616896</v>
      </c>
      <c r="L16" s="9"/>
    </row>
    <row r="17" spans="1:12" s="10" customFormat="1" ht="156">
      <c r="A17" s="48">
        <v>5</v>
      </c>
      <c r="B17" s="53" t="s">
        <v>49</v>
      </c>
      <c r="C17" s="49" t="s">
        <v>50</v>
      </c>
      <c r="D17" s="50" t="s">
        <v>42</v>
      </c>
      <c r="E17" s="56">
        <v>1200</v>
      </c>
      <c r="F17" s="51">
        <v>231.96</v>
      </c>
      <c r="G17" s="62"/>
      <c r="H17" s="54">
        <f t="shared" si="0"/>
      </c>
      <c r="I17" s="9">
        <f t="shared" si="1"/>
        <v>278352</v>
      </c>
      <c r="L17" s="9"/>
    </row>
    <row r="18" spans="1:12" s="10" customFormat="1" ht="96">
      <c r="A18" s="48">
        <v>6</v>
      </c>
      <c r="B18" s="53" t="s">
        <v>51</v>
      </c>
      <c r="C18" s="49" t="s">
        <v>52</v>
      </c>
      <c r="D18" s="50" t="s">
        <v>42</v>
      </c>
      <c r="E18" s="56">
        <v>1200</v>
      </c>
      <c r="F18" s="51">
        <v>109.74</v>
      </c>
      <c r="G18" s="62"/>
      <c r="H18" s="54">
        <f t="shared" si="0"/>
      </c>
      <c r="I18" s="9">
        <f t="shared" si="1"/>
        <v>131688</v>
      </c>
      <c r="L18" s="9"/>
    </row>
    <row r="19" spans="1:12" s="10" customFormat="1" ht="48">
      <c r="A19" s="48">
        <v>7</v>
      </c>
      <c r="B19" s="53" t="s">
        <v>53</v>
      </c>
      <c r="C19" s="49" t="s">
        <v>54</v>
      </c>
      <c r="D19" s="50" t="s">
        <v>55</v>
      </c>
      <c r="E19" s="56">
        <v>1200</v>
      </c>
      <c r="F19" s="51">
        <v>170.65</v>
      </c>
      <c r="G19" s="62"/>
      <c r="H19" s="54">
        <f t="shared" si="0"/>
      </c>
      <c r="I19" s="9">
        <f t="shared" si="1"/>
        <v>204780</v>
      </c>
      <c r="L19" s="9"/>
    </row>
    <row r="20" spans="1:12" s="10" customFormat="1" ht="36">
      <c r="A20" s="48">
        <v>8</v>
      </c>
      <c r="B20" s="53" t="s">
        <v>56</v>
      </c>
      <c r="C20" s="49" t="s">
        <v>57</v>
      </c>
      <c r="D20" s="50" t="s">
        <v>55</v>
      </c>
      <c r="E20" s="56">
        <v>1200</v>
      </c>
      <c r="F20" s="51">
        <v>301.31</v>
      </c>
      <c r="G20" s="62"/>
      <c r="H20" s="54">
        <f t="shared" si="0"/>
      </c>
      <c r="I20" s="9">
        <f t="shared" si="1"/>
        <v>361572</v>
      </c>
      <c r="L20" s="9"/>
    </row>
    <row r="21" spans="1:12" s="10" customFormat="1" ht="72">
      <c r="A21" s="48">
        <v>9</v>
      </c>
      <c r="B21" s="53" t="s">
        <v>58</v>
      </c>
      <c r="C21" s="49" t="s">
        <v>59</v>
      </c>
      <c r="D21" s="50" t="s">
        <v>42</v>
      </c>
      <c r="E21" s="56">
        <v>2000</v>
      </c>
      <c r="F21" s="51">
        <v>184.94</v>
      </c>
      <c r="G21" s="62"/>
      <c r="H21" s="54">
        <f t="shared" si="0"/>
      </c>
      <c r="I21" s="9">
        <f t="shared" si="1"/>
        <v>369880</v>
      </c>
      <c r="L21" s="9"/>
    </row>
    <row r="22" spans="1:12" s="10" customFormat="1" ht="48">
      <c r="A22" s="48">
        <v>10</v>
      </c>
      <c r="B22" s="53" t="s">
        <v>60</v>
      </c>
      <c r="C22" s="49" t="s">
        <v>61</v>
      </c>
      <c r="D22" s="50" t="s">
        <v>42</v>
      </c>
      <c r="E22" s="56">
        <v>3000</v>
      </c>
      <c r="F22" s="51">
        <v>146.87</v>
      </c>
      <c r="G22" s="62"/>
      <c r="H22" s="54">
        <f t="shared" si="0"/>
      </c>
      <c r="I22" s="9">
        <f t="shared" si="1"/>
        <v>440610</v>
      </c>
      <c r="L22" s="9"/>
    </row>
    <row r="23" spans="1:9" s="35" customFormat="1" ht="9">
      <c r="A23" s="41"/>
      <c r="B23" s="41"/>
      <c r="F23" s="34"/>
      <c r="G23" s="63" t="s">
        <v>27</v>
      </c>
      <c r="H23" s="64"/>
      <c r="I23" s="34"/>
    </row>
    <row r="24" spans="7:9" ht="15.75">
      <c r="G24" s="68">
        <f>IF(SUM(H13:H22)=0,"",SUM(H13:H22))</f>
      </c>
      <c r="H24" s="69"/>
      <c r="I24" s="11"/>
    </row>
    <row r="25" spans="8:9" ht="7.5" customHeight="1">
      <c r="H25" s="3"/>
      <c r="I25" s="11"/>
    </row>
    <row r="26" spans="1:8" s="45" customFormat="1" ht="11.25">
      <c r="A26" s="70" t="str">
        <f>" - "&amp;Dados!B23</f>
        <v> - Todas as despesas relativas ao funcionamento e a manutenção do veículo, como combustíveis e correlatas deverão ser por conta da firma contratada.</v>
      </c>
      <c r="B26" s="70"/>
      <c r="C26" s="70"/>
      <c r="D26" s="70"/>
      <c r="E26" s="70"/>
      <c r="F26" s="70"/>
      <c r="G26" s="70"/>
      <c r="H26" s="70"/>
    </row>
    <row r="27" spans="1:8" s="45" customFormat="1" ht="11.25">
      <c r="A27" s="70" t="str">
        <f>" - "&amp;Dados!B24</f>
        <v> - Todas as despesas e responsabilidades empregatícias com motorista e operadores de máquinas serão por conta da(s) firma(s) contratada(s).</v>
      </c>
      <c r="B27" s="70"/>
      <c r="C27" s="70"/>
      <c r="D27" s="70"/>
      <c r="E27" s="70"/>
      <c r="F27" s="70"/>
      <c r="G27" s="70"/>
      <c r="H27" s="70"/>
    </row>
    <row r="28" spans="1:8" s="45" customFormat="1" ht="11.25">
      <c r="A28" s="70" t="str">
        <f>" - "&amp;Dados!B25</f>
        <v> - O pagamento do objeto de que trata o PREGÃO PRESENCIAL 135/2021, será efetuado pela Tesouraria da Prefeitura Municipal de Sumidouro.</v>
      </c>
      <c r="B28" s="70"/>
      <c r="C28" s="70"/>
      <c r="D28" s="70"/>
      <c r="E28" s="70"/>
      <c r="F28" s="70"/>
      <c r="G28" s="70"/>
      <c r="H28" s="70"/>
    </row>
    <row r="29" spans="1:8" s="10" customFormat="1" ht="11.25">
      <c r="A29" s="70" t="str">
        <f>" - "&amp;Dados!B26</f>
        <v> - Proposta válida por 60 (sessenta) dias</v>
      </c>
      <c r="B29" s="70"/>
      <c r="C29" s="70"/>
      <c r="D29" s="70"/>
      <c r="E29" s="70"/>
      <c r="F29" s="70"/>
      <c r="G29" s="70"/>
      <c r="H29" s="70"/>
    </row>
    <row r="36" spans="3:8" ht="12.75" customHeight="1">
      <c r="C36" s="1"/>
      <c r="E36" s="1"/>
      <c r="H36" s="1"/>
    </row>
    <row r="37" spans="3:8" ht="12.75">
      <c r="C37" s="1"/>
      <c r="E37" s="1"/>
      <c r="H37" s="1"/>
    </row>
    <row r="38" spans="3:8" ht="12.75">
      <c r="C38" s="47"/>
      <c r="E38" s="1"/>
      <c r="H38" s="1"/>
    </row>
    <row r="39" spans="3:8" ht="12.75">
      <c r="C39" s="1"/>
      <c r="E39" s="1"/>
      <c r="H39" s="1"/>
    </row>
    <row r="40" spans="3:8" ht="12.75">
      <c r="C40" s="1"/>
      <c r="E40" s="1"/>
      <c r="H40" s="1"/>
    </row>
  </sheetData>
  <sheetProtection/>
  <autoFilter ref="A11:H29"/>
  <mergeCells count="16">
    <mergeCell ref="G24:H24"/>
    <mergeCell ref="A29:H29"/>
    <mergeCell ref="A2:H2"/>
    <mergeCell ref="A26:H26"/>
    <mergeCell ref="A27:H27"/>
    <mergeCell ref="A28:H28"/>
    <mergeCell ref="E10:H10"/>
    <mergeCell ref="B8:H8"/>
    <mergeCell ref="B9:H9"/>
    <mergeCell ref="B10:C10"/>
    <mergeCell ref="G23:H23"/>
    <mergeCell ref="A3:H3"/>
    <mergeCell ref="A4:H4"/>
    <mergeCell ref="A6:H6"/>
    <mergeCell ref="A5:H5"/>
    <mergeCell ref="A7:B7"/>
  </mergeCells>
  <conditionalFormatting sqref="G24">
    <cfRule type="expression" priority="4" dxfId="9" stopIfTrue="1">
      <formula>IF($K23="OK",IF(I23=1,TRUE(),FALSE()),FALSE())</formula>
    </cfRule>
    <cfRule type="expression" priority="5" dxfId="10" stopIfTrue="1">
      <formula>IF($K23="Empate",IF(I23=1,TRUE(),FALSE()),FALSE())</formula>
    </cfRule>
    <cfRule type="expression" priority="6" dxfId="7" stopIfTrue="1">
      <formula>IF($K23="Empate",IF(I23=2,TRUE(),FALSE()),FALSE())</formula>
    </cfRule>
  </conditionalFormatting>
  <conditionalFormatting sqref="H13:H22">
    <cfRule type="expression" priority="7" dxfId="3" stopIfTrue="1">
      <formula>IF(ISTEXT(G13),FALSE(),IF(G13&gt;F13,TRUE(),FALSE()))</formula>
    </cfRule>
  </conditionalFormatting>
  <conditionalFormatting sqref="G23">
    <cfRule type="expression" priority="1" dxfId="5" stopIfTrue="1">
      <formula>IF($K23="Empate",IF(I23=1,TRUE(),FALSE()),FALSE())</formula>
    </cfRule>
    <cfRule type="expression" priority="2" dxfId="11" stopIfTrue="1">
      <formula>IF(I23="&gt;",FALSE(),IF(I23&gt;0,TRUE(),FALSE()))</formula>
    </cfRule>
    <cfRule type="expression" priority="3" dxfId="3" stopIfTrue="1">
      <formula>IF(I23="&gt;",TRUE(),FALSE())</formula>
    </cfRule>
  </conditionalFormatting>
  <conditionalFormatting sqref="C13:C22">
    <cfRule type="expression" priority="8" dxfId="2" stopIfTrue="1">
      <formula>IF(#REF!=1,IF(#REF!=0,1,0),0)</formula>
    </cfRule>
  </conditionalFormatting>
  <conditionalFormatting sqref="G13:G22">
    <cfRule type="cellIs" priority="9" dxfId="0" operator="equal" stopIfTrue="1">
      <formula>""</formula>
    </cfRule>
  </conditionalFormatting>
  <conditionalFormatting sqref="E10:H10 B8:B9 B10:C10">
    <cfRule type="cellIs" priority="10" dxfId="0" operator="equal" stopIfTrue="1">
      <formula>$H$1</formula>
    </cfRule>
  </conditionalFormatting>
  <printOptions horizontalCentered="1"/>
  <pageMargins left="0.5118110236220472" right="0.31496062992125984" top="0.3937007874015748" bottom="1.0236220472440944" header="0.5118110236220472" footer="0.5511811023622047"/>
  <pageSetup fitToHeight="20" fitToWidth="1" horizontalDpi="600" verticalDpi="600" orientation="portrait" paperSize="9" scale="76" r:id="rId4"/>
  <headerFooter alignWithMargins="0">
    <oddHeader>&amp;R&amp;"Arial,Negrito"&amp;6Página &amp;P de &amp;N.</oddHeader>
    <oddFooter>&amp;C
____________________________________
Assinatura e Carimbo</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Plan2"/>
  <dimension ref="A1:M32"/>
  <sheetViews>
    <sheetView zoomScalePageLayoutView="0" workbookViewId="0" topLeftCell="A1">
      <selection activeCell="B4" sqref="B4"/>
    </sheetView>
  </sheetViews>
  <sheetFormatPr defaultColWidth="9.140625" defaultRowHeight="12.75"/>
  <cols>
    <col min="1" max="1" width="13.7109375" style="0" customWidth="1"/>
    <col min="2" max="2" width="56.28125" style="0" customWidth="1"/>
    <col min="3" max="5" width="36.421875" style="0" customWidth="1"/>
    <col min="6" max="13" width="14.57421875" style="0" customWidth="1"/>
    <col min="14" max="15" width="9.28125" style="0" customWidth="1"/>
  </cols>
  <sheetData>
    <row r="1" spans="1:7" ht="12.75">
      <c r="A1" s="20" t="s">
        <v>9</v>
      </c>
      <c r="B1" s="13" t="s">
        <v>62</v>
      </c>
      <c r="E1" s="6"/>
      <c r="F1" s="6"/>
      <c r="G1" s="6"/>
    </row>
    <row r="2" spans="1:7" ht="12.75">
      <c r="A2" s="20" t="s">
        <v>10</v>
      </c>
      <c r="B2" s="7" t="s">
        <v>63</v>
      </c>
      <c r="E2" s="6"/>
      <c r="F2" s="6"/>
      <c r="G2" s="6"/>
    </row>
    <row r="3" spans="1:7" ht="12.75">
      <c r="A3" s="20" t="s">
        <v>11</v>
      </c>
      <c r="B3" s="7" t="s">
        <v>64</v>
      </c>
      <c r="C3" s="7"/>
      <c r="E3" s="6"/>
      <c r="F3" s="6"/>
      <c r="G3" s="6"/>
    </row>
    <row r="4" spans="1:7" ht="12.75">
      <c r="A4" s="20" t="s">
        <v>12</v>
      </c>
      <c r="B4" s="7" t="s">
        <v>69</v>
      </c>
      <c r="C4" s="7"/>
      <c r="E4" s="6"/>
      <c r="F4" s="6"/>
      <c r="G4" s="6"/>
    </row>
    <row r="5" spans="1:7" ht="12.75">
      <c r="A5" s="20" t="s">
        <v>13</v>
      </c>
      <c r="B5" s="13" t="s">
        <v>35</v>
      </c>
      <c r="C5" s="7"/>
      <c r="E5" s="6"/>
      <c r="F5" s="6"/>
      <c r="G5" s="6"/>
    </row>
    <row r="6" spans="1:7" ht="12.75">
      <c r="A6" s="20" t="s">
        <v>19</v>
      </c>
      <c r="B6" s="16" t="s">
        <v>36</v>
      </c>
      <c r="C6" s="7"/>
      <c r="E6" s="6"/>
      <c r="F6" s="6"/>
      <c r="G6" s="6"/>
    </row>
    <row r="7" spans="1:7" ht="12.75">
      <c r="A7" s="20" t="s">
        <v>14</v>
      </c>
      <c r="B7" s="7" t="s">
        <v>65</v>
      </c>
      <c r="C7" s="7"/>
      <c r="E7" s="6"/>
      <c r="F7" s="6"/>
      <c r="G7" s="6"/>
    </row>
    <row r="8" spans="1:7" ht="12.75">
      <c r="A8" s="29" t="s">
        <v>23</v>
      </c>
      <c r="B8" s="33">
        <v>3531748</v>
      </c>
      <c r="C8" s="7"/>
      <c r="E8" s="6"/>
      <c r="F8" s="6"/>
      <c r="G8" s="6"/>
    </row>
    <row r="9" spans="1:7" ht="12.75">
      <c r="A9" s="21" t="s">
        <v>0</v>
      </c>
      <c r="E9" s="6"/>
      <c r="F9" s="6"/>
      <c r="G9" s="6"/>
    </row>
    <row r="10" spans="1:7" ht="12.75">
      <c r="A10" s="22" t="s">
        <v>2</v>
      </c>
      <c r="E10" s="6"/>
      <c r="F10" s="6"/>
      <c r="G10" s="6"/>
    </row>
    <row r="11" spans="1:7" ht="12.75">
      <c r="A11" s="23" t="s">
        <v>8</v>
      </c>
      <c r="E11" s="6"/>
      <c r="F11" s="6"/>
      <c r="G11" s="6"/>
    </row>
    <row r="12" spans="1:7" ht="12.75">
      <c r="A12" s="22" t="s">
        <v>20</v>
      </c>
      <c r="E12" s="6"/>
      <c r="F12" s="6"/>
      <c r="G12" s="6"/>
    </row>
    <row r="13" spans="1:7" ht="12.75">
      <c r="A13" s="22" t="s">
        <v>24</v>
      </c>
      <c r="E13" s="6"/>
      <c r="F13" s="6"/>
      <c r="G13" s="6"/>
    </row>
    <row r="14" spans="1:7" ht="12.75">
      <c r="A14" s="22" t="s">
        <v>37</v>
      </c>
      <c r="E14" s="6"/>
      <c r="F14" s="6"/>
      <c r="G14" s="6"/>
    </row>
    <row r="15" spans="1:7" ht="12.75">
      <c r="A15" s="22" t="s">
        <v>38</v>
      </c>
      <c r="E15" s="6"/>
      <c r="F15" s="6"/>
      <c r="G15" s="6"/>
    </row>
    <row r="16" spans="1:7" ht="12.75">
      <c r="A16" s="61" t="s">
        <v>39</v>
      </c>
      <c r="B16" s="28"/>
      <c r="E16" s="28"/>
      <c r="F16" s="6"/>
      <c r="G16" s="6"/>
    </row>
    <row r="17" spans="1:13" s="27" customFormat="1" ht="12.75">
      <c r="A17" s="26" t="s">
        <v>21</v>
      </c>
      <c r="B17" s="28" t="s">
        <v>34</v>
      </c>
      <c r="C17" s="28"/>
      <c r="D17" s="28"/>
      <c r="E17" s="28"/>
      <c r="F17" s="28"/>
      <c r="G17" s="28"/>
      <c r="H17" s="28"/>
      <c r="I17" s="28"/>
      <c r="J17" s="28"/>
      <c r="K17" s="28"/>
      <c r="L17" s="28"/>
      <c r="M17" s="28"/>
    </row>
    <row r="18" spans="1:13" s="27" customFormat="1" ht="12.75">
      <c r="A18" s="26" t="s">
        <v>22</v>
      </c>
      <c r="B18" s="28"/>
      <c r="C18" s="28"/>
      <c r="D18" s="28"/>
      <c r="E18" s="28"/>
      <c r="F18" s="28"/>
      <c r="G18" s="28"/>
      <c r="H18" s="28"/>
      <c r="I18" s="28"/>
      <c r="J18" s="28"/>
      <c r="K18" s="28"/>
      <c r="L18" s="28"/>
      <c r="M18" s="28"/>
    </row>
    <row r="19" spans="2:7" ht="12.75">
      <c r="B19" s="28"/>
      <c r="E19" s="6"/>
      <c r="F19" s="6"/>
      <c r="G19" s="6"/>
    </row>
    <row r="20" spans="2:7" ht="12.75">
      <c r="B20" s="28"/>
      <c r="E20" s="6"/>
      <c r="F20" s="6"/>
      <c r="G20" s="6"/>
    </row>
    <row r="21" spans="5:7" ht="12.75">
      <c r="E21" s="6"/>
      <c r="F21" s="6"/>
      <c r="G21" s="6"/>
    </row>
    <row r="22" spans="5:7" ht="12.75">
      <c r="E22" s="6"/>
      <c r="F22" s="6"/>
      <c r="G22" s="6"/>
    </row>
    <row r="23" spans="1:7" ht="38.25">
      <c r="A23" s="24" t="s">
        <v>15</v>
      </c>
      <c r="B23" s="25" t="s">
        <v>67</v>
      </c>
      <c r="E23" s="6"/>
      <c r="F23" s="6"/>
      <c r="G23" s="6"/>
    </row>
    <row r="24" spans="1:7" ht="38.25">
      <c r="A24" s="24" t="s">
        <v>16</v>
      </c>
      <c r="B24" s="60" t="s">
        <v>68</v>
      </c>
      <c r="E24" s="6"/>
      <c r="F24" s="6"/>
      <c r="G24" s="6"/>
    </row>
    <row r="25" spans="1:7" ht="38.25">
      <c r="A25" s="24" t="s">
        <v>17</v>
      </c>
      <c r="B25" s="60" t="s">
        <v>66</v>
      </c>
      <c r="E25" s="6"/>
      <c r="F25" s="6"/>
      <c r="G25" s="6"/>
    </row>
    <row r="26" spans="1:7" ht="25.5">
      <c r="A26" s="24" t="s">
        <v>18</v>
      </c>
      <c r="B26" s="25" t="s">
        <v>28</v>
      </c>
      <c r="E26" s="6"/>
      <c r="F26" s="6"/>
      <c r="G26" s="6"/>
    </row>
    <row r="27" spans="1:2" ht="25.5">
      <c r="A27" s="24" t="s">
        <v>31</v>
      </c>
      <c r="B27" s="59" t="s">
        <v>33</v>
      </c>
    </row>
    <row r="29" ht="12.75">
      <c r="C29" s="12"/>
    </row>
    <row r="30" ht="12.75">
      <c r="C30" s="12"/>
    </row>
    <row r="31" ht="12.75">
      <c r="C31" s="12"/>
    </row>
    <row r="32" ht="12.75">
      <c r="C32" s="12"/>
    </row>
  </sheetData>
  <sheetProtection/>
  <printOptions/>
  <pageMargins left="0.787401575" right="0.787401575" top="0.984251969" bottom="0.984251969" header="0.492125985" footer="0.49212598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Licitacao</dc:creator>
  <cp:keywords/>
  <dc:description>Versão: 2.0 - Incluída a planilha 'dados'.</dc:description>
  <cp:lastModifiedBy>PMS</cp:lastModifiedBy>
  <cp:lastPrinted>2021-11-22T19:23:12Z</cp:lastPrinted>
  <dcterms:created xsi:type="dcterms:W3CDTF">2006-04-18T17:38:46Z</dcterms:created>
  <dcterms:modified xsi:type="dcterms:W3CDTF">2021-11-24T16:48:50Z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