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Preços'!$A$11:$G$113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<sst xmlns="http://schemas.openxmlformats.org/spreadsheetml/2006/main" count="238" uniqueCount="150">
  <si>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</si>
  <si>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</si>
  <si>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</si>
  <si>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</si>
  <si>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</si>
  <si>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</si>
  <si>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</si>
  <si>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</si>
  <si>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</si>
  <si>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</si>
  <si>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</si>
  <si>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</si>
  <si>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</si>
  <si>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</si>
  <si>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</si>
  <si>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</si>
  <si>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</si>
  <si>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</si>
  <si>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</si>
  <si>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</si>
  <si>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</si>
  <si>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</si>
  <si>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</si>
  <si>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</si>
  <si>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</si>
  <si>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</si>
  <si>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</si>
  <si>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</si>
  <si>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</si>
  <si>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</si>
  <si>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</si>
  <si>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</si>
  <si>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</si>
  <si>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KG</t>
  </si>
  <si>
    <t>LAT</t>
  </si>
  <si>
    <t>PCT</t>
  </si>
  <si>
    <t>FRA</t>
  </si>
  <si>
    <t>MLH</t>
  </si>
  <si>
    <t>CX</t>
  </si>
  <si>
    <t>CHUCHU MÉDIO</t>
  </si>
  <si>
    <t>FARINHA DE ROSCA PCT 500 G</t>
  </si>
  <si>
    <t>LARANJA LIMA</t>
  </si>
  <si>
    <t>POT</t>
  </si>
  <si>
    <t>MILHO VERDE LATA 200 G</t>
  </si>
  <si>
    <t>DZ</t>
  </si>
  <si>
    <t>PEPINO</t>
  </si>
  <si>
    <t>GRF</t>
  </si>
  <si>
    <t>REPOLHO</t>
  </si>
  <si>
    <t>Homologação: __/__/2019</t>
  </si>
  <si>
    <t>Previsão Publicação: __/__/2019</t>
  </si>
  <si>
    <t>BANANA PRATA GRAÚDA</t>
  </si>
  <si>
    <t xml:space="preserve">ABACAXI </t>
  </si>
  <si>
    <t>ABÓBORA MADURA</t>
  </si>
  <si>
    <t>ABOBRINHA VERDE, ÍNTEGRA, ISENTA DE SUJIDADES COM GRAU DE EVOLUÇÃO COMPLETA DO TAMANHO</t>
  </si>
  <si>
    <t>ACHOCOLATADO EM LATA METÁLICA 400G</t>
  </si>
  <si>
    <t>AÇÚCAR CRISTAL BRANCO, PCT 5 KG, DE ACORDO COM A LEGISLAÇÃO VIGENTE (RDC Nº 271, DE 22/09/05- ANVISA), ISENTO DE MATÉRIA TERROSA, LIVRE DE UMIDADE, NÃO DEVE SER EMPEDRADO.</t>
  </si>
  <si>
    <t>AÇÚCAR REFINADO PCT 1 KG</t>
  </si>
  <si>
    <t>ADOÇANTE FRASCO 100 ML</t>
  </si>
  <si>
    <t>AIPIM</t>
  </si>
  <si>
    <t>ALFACE CRESPA</t>
  </si>
  <si>
    <t>PÉS</t>
  </si>
  <si>
    <t>ALHO ROXO Nº 6</t>
  </si>
  <si>
    <t>ALIMENTO ENRIQUECIDO DE VITAMINAS E MINERAIS LATA 400 G ( SUSTAGEM OU SIMILAR )</t>
  </si>
  <si>
    <t>ALIMENTO ENRIQUECIDO DE VITAMINAS, IDEAL PARA IDOSOS, SABOR CAFÉ COM LEITE LATA 400G</t>
  </si>
  <si>
    <t>ALIMENTO PARA SITUAÇÕES METABÓLICAS ESPECIAIS PARA NUTRIÇÃO ENTERAL OU ORAL PARA CONTROLE DE GLICEMIA ISENTO DE AÇUCAR SABOR BAUNILHA (TIPO NUTRIABETIC, GLUCERNA OU NUTRIMED)</t>
  </si>
  <si>
    <t>ARROZ AGULHINHA TIPO 1 PCT 5 KG, O PRODUTO DEVE SEGUIR AS EXIGÊNCIAS DA LEI FEDERAL Nº 9972/00 DECRETO Nº 6268, DE 22/11/07</t>
  </si>
  <si>
    <t>AZEITE PURO DE OLIVA EXTRA VIRGEM GRF 500 ML</t>
  </si>
  <si>
    <t>BATATA DOCE GRAÚDA</t>
  </si>
  <si>
    <t>BATATA INGLESA GRAÚDA, ÍNTEGRA, ISENTA DE SUJIDADES COM GRAU DE EVOLUÇÃO COMPLETA DO TAMANHO</t>
  </si>
  <si>
    <t>BETERRABA, ÍNTEGRA, ISENTA DE SUJIDADES COM GRAU DE EVOLUÇÃO COMPLETA DO TAMANHO</t>
  </si>
  <si>
    <t>BISCOITO CREAM CRACKER PCT 200 G</t>
  </si>
  <si>
    <t>BISCOITO MAISENA PCT 400G</t>
  </si>
  <si>
    <t>BISCOITO ROSQUINHA DE CÔCO PCT 400G</t>
  </si>
  <si>
    <t>CAFÉ EM PÓ EXTRA FORTE EMBALADO A VÁCUO SELO ABIC PCT 500 G 1ª LINHA</t>
  </si>
  <si>
    <t>CANJIQUINHA PCT 500 G</t>
  </si>
  <si>
    <t>CARNE BOVINA (ACÉM EM CUBOS),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</si>
  <si>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BOVINA (CHÃ EM BIFE BATIDO)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</si>
  <si>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BOVINA (LAGARTO REDONDO),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</si>
  <si>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DE FRANGO (COXA E SOBRECOXA) CONGELADA SEGUIR A LEGISLAÇÃO VIGENTE (PORTARIA Nº 210 DE 10/11/98 DO DAS/DIPOA) REGISTRO NO SIF, ASPECTO FIRME, NÃO AMOLECIDO NEM PEGAJOSO, COR AMARELO-ROSADO SEM ESCURECIMENTOS OU MANCHAS ESVERDEADAS E ODOR CARACTERÍSTICO, ROTULAGEM OBRIGATÓRIA (RDC Nº 360/359 DE 23/12/03, RDC 259 DE 20/09/02, RDC Nº 123 DE 13/05/04 E PORTARIA Nº 210 DE 10/11/98, LEI Nº 10.674 DE 16/05/03. EMBALAGEM: SACO PLÁSTICO EM POLIETILENO ATÓXICO COM 1 KG CADA</t>
  </si>
  <si>
    <t>CARNE MOÍDA DE 1ª FRESCA, OBTIDA DA MOAGEM DE CHÃ OU PATINHO SEGUIDO DO IMEDIATO CONGELAMENTO, ISENTO DE TECIDOS INFERIORES COMO OSSOS, CARTILAGEM, GORDURA PARCIAL.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</si>
  <si>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SECA DE 1ª EMP. COM SELO SIF DIANTEIRO, CARNE SALGADA COM BAIXO PERCENTUAL DE GORDURA (NO MÁXIMO 15%). PRODUTO DEVE SEGUIR A LEGISLAÇÃO VIGENTE (INSTRUÇÃO NORMATIVA Nº 22 DE 24/11/05. ROTULAGEM OBRIGATÓRIA. EMBALAGEM À VACUO EM POLIETILENO ATÓXICO COM 1 KG CADA</t>
  </si>
  <si>
    <t>CARNE SUÍNA (PERNIL S/ OSSO EM BIFE) COM BAIXO TEOR DE GORDURA (NO MÁXIMO 15%), ASPECTO NÃO PEGAJOSO, COR VERMELHA SEM MANCHAS ESVERDEADAS E ODOR CARACTERÍSTICO.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</si>
  <si>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CEBOLA GRAÚDA</t>
  </si>
  <si>
    <t>CENOURA GRAÚDA, ÍNTEGRA, ISENTA DE SUJIDADES COM GRAU DE EVOLUÇÃO COMPLETA DO TAMANHO</t>
  </si>
  <si>
    <t>CEREAL DE ARROZ P/ ALIM. INFANTIL LATA 400 G (MUCILON OU SIMILAR)</t>
  </si>
  <si>
    <t>CEREAL DE MILHO P/ ALIM. INFANTIL LATA 400 G (MUCILON OU SIMILAR)</t>
  </si>
  <si>
    <t>CHÁ DE CAMOMILA CX C/ 10 SACHÊS</t>
  </si>
  <si>
    <t>CHÁ DE ERVA MATE TOSTADO CX 250G</t>
  </si>
  <si>
    <t>CHÁ DE ERVA-DOCE CX C/ 10 SACHÊS</t>
  </si>
  <si>
    <t>CHÁ PRETO CX C/ 10 SACHÊS</t>
  </si>
  <si>
    <t xml:space="preserve">CHEIRO VERDE </t>
  </si>
  <si>
    <t>COUVE FOLHA GRAÚDA</t>
  </si>
  <si>
    <t>COUVE MANTEIGA FOLHA GRAÚDA</t>
  </si>
  <si>
    <t>COUVE-FLOR GRAÚDA</t>
  </si>
  <si>
    <t>CREME DE LEITE LT 300 G</t>
  </si>
  <si>
    <t>CREMOGEMA CX 500G</t>
  </si>
  <si>
    <t>DOCE DE BANANADA BARRA DE 1 KG</t>
  </si>
  <si>
    <t>DOCE DE LEITE PASTOSO LATA 400G</t>
  </si>
  <si>
    <t xml:space="preserve">ERVILHA LATA 200 G </t>
  </si>
  <si>
    <t>EXTRATO DE TOMATE LATA 350G</t>
  </si>
  <si>
    <t>FARINHA DE MESA (MANDIOCA) TIPO 1 - PCT 1 KG</t>
  </si>
  <si>
    <t>FARINHA DE TRIGO C/ FERMENTO PCT 1 KG</t>
  </si>
  <si>
    <t>FEIJÃO PRETO TIPO 1 - PCT 1 KG</t>
  </si>
  <si>
    <t>FEIJÃO VERMELHO TIPO 1 - PCT 1 KG</t>
  </si>
  <si>
    <t>FILÉ DE PEIXE POLACA DO ALASKA SEM VÍSCERAS, SEM ESPINHAS, CONGELADO, REGISTRO DO SIF, SEM MANCHAS ESVERDEADAS E ODOR CARACTERÍSTICO.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1 KG CADA</t>
  </si>
  <si>
    <t>FUBÁ PCT 1 KG</t>
  </si>
  <si>
    <t>GELATINA SABORES VARIADOS CX</t>
  </si>
  <si>
    <t>GOIABADA EM BARRA DE 1 KG</t>
  </si>
  <si>
    <t>INHAME GRAÚDO</t>
  </si>
  <si>
    <t xml:space="preserve">JILÓ </t>
  </si>
  <si>
    <t>LEITE CONDENSADO LATA 395G</t>
  </si>
  <si>
    <t>LEITE EM PÓ DESNATADO LATA 400 G</t>
  </si>
  <si>
    <t>LEITE PARA LACTENTES 1º SEM. (NAN OU SIMILAR)</t>
  </si>
  <si>
    <t>MAÇÃ GALA Nº 135</t>
  </si>
  <si>
    <t>MACARRÃO SEMOLINA GOELINHA PCT 1 KG</t>
  </si>
  <si>
    <t>MACARRÃO SEMOLINA PARAFUSO PCT 1 KG</t>
  </si>
  <si>
    <t>MACARRÃO SEMOLINA TIPO ESPAGUETE PCT 1 KG</t>
  </si>
  <si>
    <t>MAIONESE FRASCO 500G</t>
  </si>
  <si>
    <t>MAMÃO FORMOSA</t>
  </si>
  <si>
    <t>MANTEIGA COM SAL POTE 200 G</t>
  </si>
  <si>
    <t>MARGARINA COM SAL POTE 500 G (PRODUTO RECOMENDADO PARA USO CULINÁRIO) (80% DE LIPÍDIOS)</t>
  </si>
  <si>
    <t>ÓLEO DE SOJA FRASCO 900 ML</t>
  </si>
  <si>
    <t>OVO BRANCO EXTRA</t>
  </si>
  <si>
    <t>QUIABO</t>
  </si>
  <si>
    <t>SAL REFINADO IODADO PCT 1 KG</t>
  </si>
  <si>
    <t>SALSICHA 50G CADA</t>
  </si>
  <si>
    <t>SUCO CONCENTRADO SABOR CAJU GRF 500 ML DE 1ª QUALIDADE</t>
  </si>
  <si>
    <t xml:space="preserve">SUCO CONCENTRADO SABOR GOIABA GRF 500 ML DE 1ª QUALIDADE </t>
  </si>
  <si>
    <t xml:space="preserve">SUCO CONCENTRADO SABOR MARACUJA GRF 500 ML DE 1ª QUALIDADE </t>
  </si>
  <si>
    <t xml:space="preserve">SUCO CONCENTRADO SABOR UVA GRF 500 ML DE 1ª QUALIDADE </t>
  </si>
  <si>
    <t>TOMATE GRAÚDO</t>
  </si>
  <si>
    <t>TRIGUILHO PARA QUIBE PCT 500G</t>
  </si>
  <si>
    <t>VAGEM</t>
  </si>
  <si>
    <t>VINAGRE GRF 750 ML</t>
  </si>
  <si>
    <t>Sec. Saúde - Hospital</t>
  </si>
  <si>
    <t>Sec. Saúde - CAPS</t>
  </si>
  <si>
    <t>O objeto do presente termo de referência será recebido em remessa parcelada de acordo com a necessidade de estoque e requerido pelo nutricionista responsável não podendo ser superior a 15 dias úteis após recebimento da nota de empenho.</t>
  </si>
  <si>
    <t>Os itens deverão ser entregues, no endereço: Setor de Almoxarifado, no horário das 09:00 às  12:00 horas e de 14:00  às 17:00 horas, ou outro local indicado pela administração pública. Sendo o frete, carga e descarga por conta do fornecedor até o local indicado.</t>
  </si>
  <si>
    <t>Prazo da Ata: A contar de sua assinatura por um período de 06 meses.</t>
  </si>
  <si>
    <t>AMIDO DE MILHO CX 500 G (MAIZENA OU SIMILAR)</t>
  </si>
  <si>
    <t>AZEITE PURO DE OLIVA LT 500 ML</t>
  </si>
  <si>
    <t>CARNE DE FRANGO (FILÉ DE PEITO S/ OSSO) SEGUIR A LEGISLAÇÃO VIGENTE (PORTARIA Nº 210 DE 10/11/98 DO DAS/DIPOA) REGISTRO NO SIF, ASPECTO FIRME, NÃO AMOLECIDO NEM PEGAJOSO, COR AMARELO-ROSADO SEM ESCURECIMENTOS OU MANCHAS ESVERDEADAS E ODOR CARACTERÍSTICO, ROTULAGEM OBRIGATÓRIA (RDC Nº 360/359 DE 23/12/03, RDC 259 DE 20/09/02, RDC Nº 123 DE 13/05/04 E PORTARIA Nº 210 DE 10/11/98, LEI Nº 10.674 DE 16/05/03. EMBALAGEM: SACO PLÁSTICO EM POLIETILENO ATÓXICO COM 1 KG CADA</t>
  </si>
  <si>
    <t>GOIABADA EM BARRA COM SELO SIF</t>
  </si>
  <si>
    <t>LINGUIÇA TOSCANA</t>
  </si>
  <si>
    <t>MOLHO DE TOMATE REFOGADO LATA 340G</t>
  </si>
  <si>
    <t>EVENTUAL AQUISIÇÃO DE GÊNEROS ALIMENTÍCIOS ESTOCÁVEIS E PERECÍVEIS - SMS - SRP</t>
  </si>
  <si>
    <t>PREGÃO PRESENCIAL Nº 142/2019</t>
  </si>
  <si>
    <t>PROCESSO ADMINISTRATIVO N° 2883/2018 de 15/08/2019</t>
  </si>
  <si>
    <t>O pagamento do objeto de que trata o PREGÃO PRESENCIAL 142/2019, e consequente contrato serão efetuados pela Tesouraria da Secretaria Municipal de Saúde de Sumidouro;</t>
  </si>
  <si>
    <t>Abertura das Propostas: 26/11/2019,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</si>
</sst>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1609725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90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2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142/2019  -  ABERTURA DAS PROPOSTAS: 26/11/2019, ÀS 10:00HS</v>
      </c>
      <c r="B3" s="66"/>
      <c r="C3" s="66"/>
      <c r="D3" s="66"/>
      <c r="E3" s="66"/>
      <c r="F3" s="66"/>
      <c r="G3" s="66"/>
    </row>
    <row r="4" spans="1:7" ht="270">
      <c r="A4" s="70" t="str">
        <f>Dados!B3</f>
        <v>EVENTUAL AQUISIÇÃO DE GÊNEROS ALIMENTÍCIOS ESTOCÁVEIS E PERECÍVEIS - SMS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2883/2018 de 15/08/2019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176834.58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51</v>
      </c>
      <c r="C13" s="39" t="s">
        <v>5</v>
      </c>
      <c r="D13" s="59">
        <v>50</v>
      </c>
      <c r="E13" s="62">
        <v>3.99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52</v>
      </c>
      <c r="C14" s="39" t="s">
        <v>33</v>
      </c>
      <c r="D14" s="59">
        <v>460</v>
      </c>
      <c r="E14" s="62">
        <v>2.38</v>
      </c>
      <c r="F14" s="57"/>
      <c r="G14" s="40">
        <f aca="true" t="shared" si="0" ref="G14:G107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53</v>
      </c>
      <c r="C15" s="39" t="s">
        <v>33</v>
      </c>
      <c r="D15" s="59">
        <v>240</v>
      </c>
      <c r="E15" s="62">
        <v>1.68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54</v>
      </c>
      <c r="C16" s="39" t="s">
        <v>34</v>
      </c>
      <c r="D16" s="59">
        <v>60</v>
      </c>
      <c r="E16" s="62">
        <v>6.53</v>
      </c>
      <c r="F16" s="57"/>
      <c r="G16" s="40">
        <f t="shared" si="0"/>
      </c>
      <c r="H16" s="50"/>
      <c r="K16" s="7"/>
      <c r="L16" s="43"/>
    </row>
    <row r="17" spans="1:12" s="8" customFormat="1" ht="45">
      <c r="A17" s="38">
        <v>5</v>
      </c>
      <c r="B17" s="36" t="s">
        <v>55</v>
      </c>
      <c r="C17" s="39" t="s">
        <v>35</v>
      </c>
      <c r="D17" s="59">
        <v>550</v>
      </c>
      <c r="E17" s="62">
        <v>10.76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56</v>
      </c>
      <c r="C18" s="39" t="s">
        <v>35</v>
      </c>
      <c r="D18" s="59">
        <v>150</v>
      </c>
      <c r="E18" s="62">
        <v>2.38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57</v>
      </c>
      <c r="C19" s="39" t="s">
        <v>36</v>
      </c>
      <c r="D19" s="59">
        <v>60</v>
      </c>
      <c r="E19" s="62">
        <v>6.13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58</v>
      </c>
      <c r="C20" s="39" t="s">
        <v>33</v>
      </c>
      <c r="D20" s="59">
        <v>240</v>
      </c>
      <c r="E20" s="62">
        <v>1.43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59</v>
      </c>
      <c r="C21" s="39" t="s">
        <v>60</v>
      </c>
      <c r="D21" s="59">
        <v>150</v>
      </c>
      <c r="E21" s="62">
        <v>1.53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61</v>
      </c>
      <c r="C22" s="39" t="s">
        <v>33</v>
      </c>
      <c r="D22" s="59">
        <v>180</v>
      </c>
      <c r="E22" s="62">
        <v>19.98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62</v>
      </c>
      <c r="C23" s="39" t="s">
        <v>34</v>
      </c>
      <c r="D23" s="59">
        <v>40</v>
      </c>
      <c r="E23" s="62">
        <v>51.98</v>
      </c>
      <c r="F23" s="57"/>
      <c r="G23" s="40">
        <f t="shared" si="0"/>
      </c>
      <c r="H23" s="50"/>
      <c r="K23" s="7"/>
      <c r="L23" s="43"/>
    </row>
    <row r="24" spans="1:12" s="8" customFormat="1" ht="22.5">
      <c r="A24" s="38">
        <v>12</v>
      </c>
      <c r="B24" s="36" t="s">
        <v>63</v>
      </c>
      <c r="C24" s="39" t="s">
        <v>34</v>
      </c>
      <c r="D24" s="59">
        <v>40</v>
      </c>
      <c r="E24" s="62">
        <v>56.66</v>
      </c>
      <c r="F24" s="57"/>
      <c r="G24" s="40">
        <f t="shared" si="0"/>
      </c>
      <c r="H24" s="50"/>
      <c r="K24" s="7"/>
      <c r="L24" s="43"/>
    </row>
    <row r="25" spans="1:12" s="8" customFormat="1" ht="45">
      <c r="A25" s="38">
        <v>13</v>
      </c>
      <c r="B25" s="36" t="s">
        <v>64</v>
      </c>
      <c r="C25" s="39" t="s">
        <v>34</v>
      </c>
      <c r="D25" s="59">
        <v>30</v>
      </c>
      <c r="E25" s="62">
        <v>75.31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139</v>
      </c>
      <c r="C26" s="39" t="s">
        <v>38</v>
      </c>
      <c r="D26" s="59">
        <v>20</v>
      </c>
      <c r="E26" s="62">
        <v>6.03</v>
      </c>
      <c r="F26" s="57"/>
      <c r="G26" s="40">
        <f t="shared" si="0"/>
      </c>
      <c r="H26" s="50"/>
      <c r="K26" s="7"/>
      <c r="L26" s="43"/>
    </row>
    <row r="27" spans="1:12" s="8" customFormat="1" ht="33.75">
      <c r="A27" s="38">
        <v>15</v>
      </c>
      <c r="B27" s="36" t="s">
        <v>65</v>
      </c>
      <c r="C27" s="39" t="s">
        <v>35</v>
      </c>
      <c r="D27" s="59">
        <v>410</v>
      </c>
      <c r="E27" s="62">
        <v>12.05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140</v>
      </c>
      <c r="C28" s="39" t="s">
        <v>34</v>
      </c>
      <c r="D28" s="59">
        <v>12</v>
      </c>
      <c r="E28" s="62">
        <v>15.49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66</v>
      </c>
      <c r="C29" s="39" t="s">
        <v>46</v>
      </c>
      <c r="D29" s="59">
        <v>60</v>
      </c>
      <c r="E29" s="62">
        <v>15.49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50</v>
      </c>
      <c r="C30" s="39" t="s">
        <v>33</v>
      </c>
      <c r="D30" s="59">
        <v>110</v>
      </c>
      <c r="E30" s="62">
        <v>3.35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67</v>
      </c>
      <c r="C31" s="39" t="s">
        <v>33</v>
      </c>
      <c r="D31" s="59">
        <v>150</v>
      </c>
      <c r="E31" s="62">
        <v>4.03</v>
      </c>
      <c r="F31" s="57"/>
      <c r="G31" s="40">
        <f t="shared" si="0"/>
      </c>
      <c r="H31" s="50"/>
      <c r="K31" s="7"/>
      <c r="L31" s="43"/>
    </row>
    <row r="32" spans="1:12" s="8" customFormat="1" ht="22.5">
      <c r="A32" s="38">
        <v>20</v>
      </c>
      <c r="B32" s="36" t="s">
        <v>68</v>
      </c>
      <c r="C32" s="39" t="s">
        <v>33</v>
      </c>
      <c r="D32" s="59">
        <v>950</v>
      </c>
      <c r="E32" s="62">
        <v>4.29</v>
      </c>
      <c r="F32" s="57"/>
      <c r="G32" s="40">
        <f t="shared" si="0"/>
      </c>
      <c r="H32" s="50"/>
      <c r="K32" s="7"/>
      <c r="L32" s="43"/>
    </row>
    <row r="33" spans="1:12" s="8" customFormat="1" ht="22.5">
      <c r="A33" s="38">
        <v>21</v>
      </c>
      <c r="B33" s="36" t="s">
        <v>69</v>
      </c>
      <c r="C33" s="39" t="s">
        <v>33</v>
      </c>
      <c r="D33" s="59">
        <v>80</v>
      </c>
      <c r="E33" s="62">
        <v>4.03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70</v>
      </c>
      <c r="C34" s="39" t="s">
        <v>35</v>
      </c>
      <c r="D34" s="59">
        <v>550</v>
      </c>
      <c r="E34" s="62">
        <v>2.12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71</v>
      </c>
      <c r="C35" s="39" t="s">
        <v>35</v>
      </c>
      <c r="D35" s="59">
        <v>300</v>
      </c>
      <c r="E35" s="62">
        <v>4.4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72</v>
      </c>
      <c r="C36" s="39" t="s">
        <v>35</v>
      </c>
      <c r="D36" s="59">
        <v>350</v>
      </c>
      <c r="E36" s="62">
        <v>5.2</v>
      </c>
      <c r="F36" s="57"/>
      <c r="G36" s="40">
        <f t="shared" si="0"/>
      </c>
      <c r="H36" s="50"/>
      <c r="K36" s="7"/>
      <c r="L36" s="43"/>
    </row>
    <row r="37" spans="1:12" s="8" customFormat="1" ht="22.5">
      <c r="A37" s="38">
        <v>25</v>
      </c>
      <c r="B37" s="36" t="s">
        <v>73</v>
      </c>
      <c r="C37" s="39" t="s">
        <v>35</v>
      </c>
      <c r="D37" s="59">
        <v>1400</v>
      </c>
      <c r="E37" s="62">
        <v>10.2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74</v>
      </c>
      <c r="C38" s="39" t="s">
        <v>35</v>
      </c>
      <c r="D38" s="59">
        <v>60</v>
      </c>
      <c r="E38" s="62">
        <v>2.33</v>
      </c>
      <c r="F38" s="57"/>
      <c r="G38" s="40">
        <f t="shared" si="0"/>
      </c>
      <c r="H38" s="50"/>
      <c r="K38" s="7"/>
      <c r="L38" s="43"/>
    </row>
    <row r="39" spans="1:12" s="8" customFormat="1" ht="101.25">
      <c r="A39" s="38">
        <v>27</v>
      </c>
      <c r="B39" s="36" t="s">
        <v>75</v>
      </c>
      <c r="C39" s="39" t="s">
        <v>33</v>
      </c>
      <c r="D39" s="59">
        <v>500</v>
      </c>
      <c r="E39" s="62">
        <v>18.15</v>
      </c>
      <c r="F39" s="57"/>
      <c r="G39" s="40">
        <f t="shared" si="0"/>
      </c>
      <c r="H39" s="50"/>
      <c r="K39" s="7"/>
      <c r="L39" s="43"/>
    </row>
    <row r="40" spans="1:12" s="8" customFormat="1" ht="101.25">
      <c r="A40" s="38">
        <v>28</v>
      </c>
      <c r="B40" s="36" t="s">
        <v>76</v>
      </c>
      <c r="C40" s="39" t="s">
        <v>33</v>
      </c>
      <c r="D40" s="59">
        <v>500</v>
      </c>
      <c r="E40" s="62">
        <v>20.48</v>
      </c>
      <c r="F40" s="57"/>
      <c r="G40" s="40">
        <f t="shared" si="0"/>
      </c>
      <c r="H40" s="50"/>
      <c r="K40" s="7"/>
      <c r="L40" s="43"/>
    </row>
    <row r="41" spans="1:12" s="8" customFormat="1" ht="101.25">
      <c r="A41" s="38">
        <v>29</v>
      </c>
      <c r="B41" s="36" t="s">
        <v>77</v>
      </c>
      <c r="C41" s="39" t="s">
        <v>33</v>
      </c>
      <c r="D41" s="59">
        <v>500</v>
      </c>
      <c r="E41" s="62">
        <v>16.97</v>
      </c>
      <c r="F41" s="57"/>
      <c r="G41" s="40">
        <f t="shared" si="0"/>
      </c>
      <c r="H41" s="50"/>
      <c r="K41" s="7"/>
      <c r="L41" s="43"/>
    </row>
    <row r="42" spans="1:12" s="8" customFormat="1" ht="101.25">
      <c r="A42" s="38">
        <v>30</v>
      </c>
      <c r="B42" s="36" t="s">
        <v>78</v>
      </c>
      <c r="C42" s="39" t="s">
        <v>33</v>
      </c>
      <c r="D42" s="59">
        <v>900</v>
      </c>
      <c r="E42" s="62">
        <v>5.9</v>
      </c>
      <c r="F42" s="57"/>
      <c r="G42" s="40">
        <f t="shared" si="0"/>
      </c>
      <c r="H42" s="50"/>
      <c r="K42" s="7"/>
      <c r="L42" s="43"/>
    </row>
    <row r="43" spans="1:12" s="8" customFormat="1" ht="101.25">
      <c r="A43" s="38">
        <v>31</v>
      </c>
      <c r="B43" s="36" t="s">
        <v>141</v>
      </c>
      <c r="C43" s="39" t="s">
        <v>33</v>
      </c>
      <c r="D43" s="59">
        <v>500</v>
      </c>
      <c r="E43" s="62">
        <v>11.2</v>
      </c>
      <c r="F43" s="57"/>
      <c r="G43" s="40">
        <f t="shared" si="0"/>
      </c>
      <c r="H43" s="50"/>
      <c r="K43" s="7"/>
      <c r="L43" s="43"/>
    </row>
    <row r="44" spans="1:12" s="8" customFormat="1" ht="135">
      <c r="A44" s="38">
        <v>32</v>
      </c>
      <c r="B44" s="36" t="s">
        <v>79</v>
      </c>
      <c r="C44" s="39" t="s">
        <v>33</v>
      </c>
      <c r="D44" s="59">
        <v>500</v>
      </c>
      <c r="E44" s="62">
        <v>21.62</v>
      </c>
      <c r="F44" s="57"/>
      <c r="G44" s="40">
        <f t="shared" si="0"/>
      </c>
      <c r="H44" s="50"/>
      <c r="K44" s="7"/>
      <c r="L44" s="43"/>
    </row>
    <row r="45" spans="1:12" s="8" customFormat="1" ht="67.5">
      <c r="A45" s="38">
        <v>33</v>
      </c>
      <c r="B45" s="36" t="s">
        <v>80</v>
      </c>
      <c r="C45" s="39" t="s">
        <v>33</v>
      </c>
      <c r="D45" s="59">
        <v>240</v>
      </c>
      <c r="E45" s="62">
        <v>17.28</v>
      </c>
      <c r="F45" s="57"/>
      <c r="G45" s="40">
        <f t="shared" si="0"/>
      </c>
      <c r="H45" s="50"/>
      <c r="K45" s="7"/>
      <c r="L45" s="43"/>
    </row>
    <row r="46" spans="1:12" s="8" customFormat="1" ht="101.25">
      <c r="A46" s="38">
        <v>34</v>
      </c>
      <c r="B46" s="36" t="s">
        <v>81</v>
      </c>
      <c r="C46" s="39" t="s">
        <v>33</v>
      </c>
      <c r="D46" s="59">
        <v>330</v>
      </c>
      <c r="E46" s="62">
        <v>15.46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82</v>
      </c>
      <c r="C47" s="39" t="s">
        <v>33</v>
      </c>
      <c r="D47" s="59">
        <v>350</v>
      </c>
      <c r="E47" s="62">
        <v>4.66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83</v>
      </c>
      <c r="C48" s="39" t="s">
        <v>33</v>
      </c>
      <c r="D48" s="59">
        <v>350</v>
      </c>
      <c r="E48" s="62">
        <v>2.06</v>
      </c>
      <c r="F48" s="57"/>
      <c r="G48" s="40">
        <f t="shared" si="0"/>
      </c>
      <c r="H48" s="50"/>
      <c r="K48" s="7"/>
      <c r="L48" s="43"/>
    </row>
    <row r="49" spans="1:12" s="8" customFormat="1" ht="22.5">
      <c r="A49" s="38">
        <v>37</v>
      </c>
      <c r="B49" s="36" t="s">
        <v>84</v>
      </c>
      <c r="C49" s="39" t="s">
        <v>34</v>
      </c>
      <c r="D49" s="59">
        <v>20</v>
      </c>
      <c r="E49" s="62">
        <v>9.55</v>
      </c>
      <c r="F49" s="57"/>
      <c r="G49" s="40">
        <f t="shared" si="0"/>
      </c>
      <c r="H49" s="50"/>
      <c r="K49" s="7"/>
      <c r="L49" s="43"/>
    </row>
    <row r="50" spans="1:12" s="8" customFormat="1" ht="22.5">
      <c r="A50" s="38">
        <v>38</v>
      </c>
      <c r="B50" s="36" t="s">
        <v>85</v>
      </c>
      <c r="C50" s="39" t="s">
        <v>34</v>
      </c>
      <c r="D50" s="59">
        <v>20</v>
      </c>
      <c r="E50" s="62">
        <v>9.55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86</v>
      </c>
      <c r="C51" s="39" t="s">
        <v>38</v>
      </c>
      <c r="D51" s="59">
        <v>40</v>
      </c>
      <c r="E51" s="62">
        <v>4.03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87</v>
      </c>
      <c r="C52" s="39" t="s">
        <v>38</v>
      </c>
      <c r="D52" s="59">
        <v>40</v>
      </c>
      <c r="E52" s="62">
        <v>5.53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88</v>
      </c>
      <c r="C53" s="39" t="s">
        <v>38</v>
      </c>
      <c r="D53" s="59">
        <v>40</v>
      </c>
      <c r="E53" s="62">
        <v>2.28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89</v>
      </c>
      <c r="C54" s="39" t="s">
        <v>38</v>
      </c>
      <c r="D54" s="59">
        <v>40</v>
      </c>
      <c r="E54" s="62">
        <v>2.59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90</v>
      </c>
      <c r="C55" s="39" t="s">
        <v>37</v>
      </c>
      <c r="D55" s="59">
        <v>340</v>
      </c>
      <c r="E55" s="62">
        <v>1.93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39</v>
      </c>
      <c r="C56" s="39" t="s">
        <v>33</v>
      </c>
      <c r="D56" s="59">
        <v>350</v>
      </c>
      <c r="E56" s="62">
        <v>1.25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91</v>
      </c>
      <c r="C57" s="39" t="s">
        <v>37</v>
      </c>
      <c r="D57" s="59">
        <v>50</v>
      </c>
      <c r="E57" s="62">
        <v>1.53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92</v>
      </c>
      <c r="C58" s="39" t="s">
        <v>37</v>
      </c>
      <c r="D58" s="59">
        <v>300</v>
      </c>
      <c r="E58" s="62">
        <v>1.53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93</v>
      </c>
      <c r="C59" s="39" t="s">
        <v>33</v>
      </c>
      <c r="D59" s="59">
        <v>240</v>
      </c>
      <c r="E59" s="62">
        <v>2.64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94</v>
      </c>
      <c r="C60" s="39" t="s">
        <v>34</v>
      </c>
      <c r="D60" s="59">
        <v>120</v>
      </c>
      <c r="E60" s="62">
        <v>4.26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95</v>
      </c>
      <c r="C61" s="39" t="s">
        <v>38</v>
      </c>
      <c r="D61" s="59">
        <v>10</v>
      </c>
      <c r="E61" s="62">
        <v>15.45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96</v>
      </c>
      <c r="C62" s="39" t="s">
        <v>33</v>
      </c>
      <c r="D62" s="59">
        <v>30</v>
      </c>
      <c r="E62" s="62">
        <v>9.32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97</v>
      </c>
      <c r="C63" s="39" t="s">
        <v>34</v>
      </c>
      <c r="D63" s="59">
        <v>70</v>
      </c>
      <c r="E63" s="62">
        <v>7.95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98</v>
      </c>
      <c r="C64" s="39" t="s">
        <v>34</v>
      </c>
      <c r="D64" s="59">
        <v>108</v>
      </c>
      <c r="E64" s="62">
        <v>1.5</v>
      </c>
      <c r="F64" s="57"/>
      <c r="G64" s="40">
        <f aca="true" t="shared" si="1" ref="G64:G101">IF(F64="","",IF(ISTEXT(F64),"NC",F64*D64))</f>
      </c>
      <c r="H64" s="50"/>
      <c r="K64" s="7"/>
      <c r="L64" s="43"/>
    </row>
    <row r="65" spans="1:12" s="8" customFormat="1" ht="11.25">
      <c r="A65" s="38">
        <v>53</v>
      </c>
      <c r="B65" s="36" t="s">
        <v>99</v>
      </c>
      <c r="C65" s="39" t="s">
        <v>34</v>
      </c>
      <c r="D65" s="59">
        <v>222</v>
      </c>
      <c r="E65" s="62">
        <v>4.26</v>
      </c>
      <c r="F65" s="57"/>
      <c r="G65" s="40">
        <f t="shared" si="1"/>
      </c>
      <c r="H65" s="50"/>
      <c r="K65" s="7"/>
      <c r="L65" s="43"/>
    </row>
    <row r="66" spans="1:12" s="8" customFormat="1" ht="11.25">
      <c r="A66" s="38">
        <v>54</v>
      </c>
      <c r="B66" s="36" t="s">
        <v>100</v>
      </c>
      <c r="C66" s="39" t="s">
        <v>35</v>
      </c>
      <c r="D66" s="59">
        <v>140</v>
      </c>
      <c r="E66" s="62">
        <v>3.67</v>
      </c>
      <c r="F66" s="57"/>
      <c r="G66" s="40">
        <f t="shared" si="1"/>
      </c>
      <c r="H66" s="50"/>
      <c r="K66" s="7"/>
      <c r="L66" s="43"/>
    </row>
    <row r="67" spans="1:12" s="8" customFormat="1" ht="11.25">
      <c r="A67" s="38">
        <v>55</v>
      </c>
      <c r="B67" s="36" t="s">
        <v>40</v>
      </c>
      <c r="C67" s="39" t="s">
        <v>35</v>
      </c>
      <c r="D67" s="59">
        <v>40</v>
      </c>
      <c r="E67" s="62">
        <v>3.05</v>
      </c>
      <c r="F67" s="57"/>
      <c r="G67" s="40">
        <f t="shared" si="1"/>
      </c>
      <c r="H67" s="50"/>
      <c r="K67" s="7"/>
      <c r="L67" s="43"/>
    </row>
    <row r="68" spans="1:12" s="8" customFormat="1" ht="11.25">
      <c r="A68" s="38">
        <v>56</v>
      </c>
      <c r="B68" s="36" t="s">
        <v>101</v>
      </c>
      <c r="C68" s="39" t="s">
        <v>35</v>
      </c>
      <c r="D68" s="59">
        <v>100</v>
      </c>
      <c r="E68" s="62">
        <v>4.2</v>
      </c>
      <c r="F68" s="57"/>
      <c r="G68" s="40">
        <f t="shared" si="1"/>
      </c>
      <c r="H68" s="50"/>
      <c r="K68" s="7"/>
      <c r="L68" s="43"/>
    </row>
    <row r="69" spans="1:12" s="8" customFormat="1" ht="11.25">
      <c r="A69" s="38">
        <v>57</v>
      </c>
      <c r="B69" s="36" t="s">
        <v>102</v>
      </c>
      <c r="C69" s="39" t="s">
        <v>35</v>
      </c>
      <c r="D69" s="59">
        <v>500</v>
      </c>
      <c r="E69" s="62">
        <v>4.46</v>
      </c>
      <c r="F69" s="57"/>
      <c r="G69" s="40">
        <f t="shared" si="1"/>
      </c>
      <c r="H69" s="50"/>
      <c r="K69" s="7"/>
      <c r="L69" s="43"/>
    </row>
    <row r="70" spans="1:12" s="8" customFormat="1" ht="11.25">
      <c r="A70" s="38">
        <v>58</v>
      </c>
      <c r="B70" s="36" t="s">
        <v>103</v>
      </c>
      <c r="C70" s="39" t="s">
        <v>35</v>
      </c>
      <c r="D70" s="59">
        <v>150</v>
      </c>
      <c r="E70" s="62">
        <v>6.18</v>
      </c>
      <c r="F70" s="57"/>
      <c r="G70" s="40">
        <f t="shared" si="1"/>
      </c>
      <c r="H70" s="50"/>
      <c r="K70" s="7"/>
      <c r="L70" s="43"/>
    </row>
    <row r="71" spans="1:12" s="8" customFormat="1" ht="101.25">
      <c r="A71" s="38">
        <v>59</v>
      </c>
      <c r="B71" s="36" t="s">
        <v>104</v>
      </c>
      <c r="C71" s="39" t="s">
        <v>33</v>
      </c>
      <c r="D71" s="59">
        <v>300</v>
      </c>
      <c r="E71" s="62">
        <v>32.62</v>
      </c>
      <c r="F71" s="57"/>
      <c r="G71" s="40">
        <f t="shared" si="1"/>
      </c>
      <c r="H71" s="50"/>
      <c r="K71" s="7"/>
      <c r="L71" s="43"/>
    </row>
    <row r="72" spans="1:12" s="8" customFormat="1" ht="11.25">
      <c r="A72" s="38">
        <v>60</v>
      </c>
      <c r="B72" s="36" t="s">
        <v>105</v>
      </c>
      <c r="C72" s="39" t="s">
        <v>35</v>
      </c>
      <c r="D72" s="59">
        <v>130</v>
      </c>
      <c r="E72" s="62">
        <v>1.58</v>
      </c>
      <c r="F72" s="57"/>
      <c r="G72" s="40">
        <f t="shared" si="1"/>
      </c>
      <c r="H72" s="50"/>
      <c r="K72" s="7"/>
      <c r="L72" s="43"/>
    </row>
    <row r="73" spans="1:12" s="8" customFormat="1" ht="11.25">
      <c r="A73" s="38">
        <v>61</v>
      </c>
      <c r="B73" s="36" t="s">
        <v>106</v>
      </c>
      <c r="C73" s="39" t="s">
        <v>38</v>
      </c>
      <c r="D73" s="59">
        <v>148</v>
      </c>
      <c r="E73" s="62">
        <v>0.91</v>
      </c>
      <c r="F73" s="57"/>
      <c r="G73" s="40">
        <f t="shared" si="1"/>
      </c>
      <c r="H73" s="50"/>
      <c r="K73" s="7"/>
      <c r="L73" s="43"/>
    </row>
    <row r="74" spans="1:12" s="8" customFormat="1" ht="11.25">
      <c r="A74" s="38">
        <v>62</v>
      </c>
      <c r="B74" s="36" t="s">
        <v>142</v>
      </c>
      <c r="C74" s="39" t="s">
        <v>33</v>
      </c>
      <c r="D74" s="59">
        <v>50</v>
      </c>
      <c r="E74" s="62">
        <v>10.78</v>
      </c>
      <c r="F74" s="57"/>
      <c r="G74" s="40">
        <f t="shared" si="1"/>
      </c>
      <c r="H74" s="50"/>
      <c r="K74" s="7"/>
      <c r="L74" s="43"/>
    </row>
    <row r="75" spans="1:12" s="8" customFormat="1" ht="11.25">
      <c r="A75" s="38">
        <v>63</v>
      </c>
      <c r="B75" s="36" t="s">
        <v>107</v>
      </c>
      <c r="C75" s="39" t="s">
        <v>33</v>
      </c>
      <c r="D75" s="59">
        <v>30</v>
      </c>
      <c r="E75" s="62">
        <v>10.78</v>
      </c>
      <c r="F75" s="57"/>
      <c r="G75" s="40">
        <f t="shared" si="1"/>
      </c>
      <c r="H75" s="50"/>
      <c r="K75" s="7"/>
      <c r="L75" s="43"/>
    </row>
    <row r="76" spans="1:12" s="8" customFormat="1" ht="11.25">
      <c r="A76" s="38">
        <v>64</v>
      </c>
      <c r="B76" s="36" t="s">
        <v>108</v>
      </c>
      <c r="C76" s="39" t="s">
        <v>33</v>
      </c>
      <c r="D76" s="59">
        <v>380</v>
      </c>
      <c r="E76" s="62">
        <v>2.88</v>
      </c>
      <c r="F76" s="57"/>
      <c r="G76" s="40">
        <f t="shared" si="1"/>
      </c>
      <c r="H76" s="50"/>
      <c r="K76" s="7"/>
      <c r="L76" s="43"/>
    </row>
    <row r="77" spans="1:12" s="8" customFormat="1" ht="11.25">
      <c r="A77" s="38">
        <v>65</v>
      </c>
      <c r="B77" s="36" t="s">
        <v>109</v>
      </c>
      <c r="C77" s="39" t="s">
        <v>33</v>
      </c>
      <c r="D77" s="59">
        <v>380</v>
      </c>
      <c r="E77" s="62">
        <v>2.74</v>
      </c>
      <c r="F77" s="57"/>
      <c r="G77" s="40">
        <f t="shared" si="1"/>
      </c>
      <c r="H77" s="50"/>
      <c r="K77" s="7"/>
      <c r="L77" s="43"/>
    </row>
    <row r="78" spans="1:12" s="8" customFormat="1" ht="11.25">
      <c r="A78" s="38">
        <v>66</v>
      </c>
      <c r="B78" s="36" t="s">
        <v>41</v>
      </c>
      <c r="C78" s="39" t="s">
        <v>33</v>
      </c>
      <c r="D78" s="59">
        <v>160</v>
      </c>
      <c r="E78" s="62">
        <v>1.61</v>
      </c>
      <c r="F78" s="57"/>
      <c r="G78" s="40">
        <f t="shared" si="1"/>
      </c>
      <c r="H78" s="50"/>
      <c r="K78" s="7"/>
      <c r="L78" s="43"/>
    </row>
    <row r="79" spans="1:12" s="8" customFormat="1" ht="11.25">
      <c r="A79" s="38">
        <v>67</v>
      </c>
      <c r="B79" s="36" t="s">
        <v>110</v>
      </c>
      <c r="C79" s="39" t="s">
        <v>34</v>
      </c>
      <c r="D79" s="59">
        <v>72</v>
      </c>
      <c r="E79" s="62">
        <v>4.96</v>
      </c>
      <c r="F79" s="57"/>
      <c r="G79" s="40">
        <f t="shared" si="1"/>
      </c>
      <c r="H79" s="50"/>
      <c r="K79" s="7"/>
      <c r="L79" s="43"/>
    </row>
    <row r="80" spans="1:12" s="8" customFormat="1" ht="11.25">
      <c r="A80" s="38">
        <v>68</v>
      </c>
      <c r="B80" s="36" t="s">
        <v>111</v>
      </c>
      <c r="C80" s="39" t="s">
        <v>34</v>
      </c>
      <c r="D80" s="59">
        <v>40</v>
      </c>
      <c r="E80" s="62">
        <v>15.73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112</v>
      </c>
      <c r="C81" s="39" t="s">
        <v>34</v>
      </c>
      <c r="D81" s="59">
        <v>10</v>
      </c>
      <c r="E81" s="62">
        <v>25.1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143</v>
      </c>
      <c r="C82" s="39" t="s">
        <v>33</v>
      </c>
      <c r="D82" s="59">
        <v>100</v>
      </c>
      <c r="E82" s="62">
        <v>11.8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113</v>
      </c>
      <c r="C83" s="39" t="s">
        <v>33</v>
      </c>
      <c r="D83" s="59">
        <v>100</v>
      </c>
      <c r="E83" s="62">
        <v>6.52</v>
      </c>
      <c r="F83" s="57"/>
      <c r="G83" s="40">
        <f t="shared" si="1"/>
      </c>
      <c r="H83" s="50"/>
      <c r="K83" s="7"/>
      <c r="L83" s="43"/>
    </row>
    <row r="84" spans="1:12" s="8" customFormat="1" ht="11.25">
      <c r="A84" s="38">
        <v>72</v>
      </c>
      <c r="B84" s="36" t="s">
        <v>114</v>
      </c>
      <c r="C84" s="39" t="s">
        <v>35</v>
      </c>
      <c r="D84" s="59">
        <v>100</v>
      </c>
      <c r="E84" s="62">
        <v>4.68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115</v>
      </c>
      <c r="C85" s="39" t="s">
        <v>35</v>
      </c>
      <c r="D85" s="59">
        <v>80</v>
      </c>
      <c r="E85" s="62">
        <v>4.66</v>
      </c>
      <c r="F85" s="57"/>
      <c r="G85" s="40">
        <f t="shared" si="1"/>
      </c>
      <c r="H85" s="50"/>
      <c r="K85" s="7"/>
      <c r="L85" s="43"/>
    </row>
    <row r="86" spans="1:12" s="8" customFormat="1" ht="11.25">
      <c r="A86" s="38">
        <v>74</v>
      </c>
      <c r="B86" s="36" t="s">
        <v>116</v>
      </c>
      <c r="C86" s="39" t="s">
        <v>35</v>
      </c>
      <c r="D86" s="59">
        <v>160</v>
      </c>
      <c r="E86" s="62">
        <v>5.76</v>
      </c>
      <c r="F86" s="57"/>
      <c r="G86" s="40">
        <f t="shared" si="1"/>
      </c>
      <c r="H86" s="50"/>
      <c r="K86" s="7"/>
      <c r="L86" s="43"/>
    </row>
    <row r="87" spans="1:12" s="8" customFormat="1" ht="11.25">
      <c r="A87" s="38">
        <v>75</v>
      </c>
      <c r="B87" s="36" t="s">
        <v>117</v>
      </c>
      <c r="C87" s="39" t="s">
        <v>36</v>
      </c>
      <c r="D87" s="59">
        <v>80</v>
      </c>
      <c r="E87" s="62">
        <v>5.05</v>
      </c>
      <c r="F87" s="57"/>
      <c r="G87" s="40">
        <f t="shared" si="1"/>
      </c>
      <c r="H87" s="50"/>
      <c r="K87" s="7"/>
      <c r="L87" s="43"/>
    </row>
    <row r="88" spans="1:12" s="8" customFormat="1" ht="11.25">
      <c r="A88" s="38">
        <v>76</v>
      </c>
      <c r="B88" s="36" t="s">
        <v>118</v>
      </c>
      <c r="C88" s="39" t="s">
        <v>33</v>
      </c>
      <c r="D88" s="59">
        <v>160</v>
      </c>
      <c r="E88" s="62">
        <v>2.94</v>
      </c>
      <c r="F88" s="57"/>
      <c r="G88" s="40">
        <f t="shared" si="1"/>
      </c>
      <c r="H88" s="50"/>
      <c r="K88" s="7"/>
      <c r="L88" s="43"/>
    </row>
    <row r="89" spans="1:12" s="8" customFormat="1" ht="11.25">
      <c r="A89" s="38">
        <v>77</v>
      </c>
      <c r="B89" s="36" t="s">
        <v>119</v>
      </c>
      <c r="C89" s="39" t="s">
        <v>42</v>
      </c>
      <c r="D89" s="59">
        <v>3300</v>
      </c>
      <c r="E89" s="62">
        <v>6.24</v>
      </c>
      <c r="F89" s="57"/>
      <c r="G89" s="40">
        <f t="shared" si="1"/>
      </c>
      <c r="H89" s="50"/>
      <c r="K89" s="7"/>
      <c r="L89" s="43"/>
    </row>
    <row r="90" spans="1:12" s="8" customFormat="1" ht="22.5">
      <c r="A90" s="38">
        <v>78</v>
      </c>
      <c r="B90" s="36" t="s">
        <v>120</v>
      </c>
      <c r="C90" s="39" t="s">
        <v>42</v>
      </c>
      <c r="D90" s="59">
        <v>130</v>
      </c>
      <c r="E90" s="62">
        <v>4.63</v>
      </c>
      <c r="F90" s="57"/>
      <c r="G90" s="40">
        <f t="shared" si="1"/>
      </c>
      <c r="H90" s="50"/>
      <c r="K90" s="7"/>
      <c r="L90" s="43"/>
    </row>
    <row r="91" spans="1:12" s="8" customFormat="1" ht="11.25">
      <c r="A91" s="38">
        <v>79</v>
      </c>
      <c r="B91" s="36" t="s">
        <v>43</v>
      </c>
      <c r="C91" s="39" t="s">
        <v>34</v>
      </c>
      <c r="D91" s="59">
        <v>160</v>
      </c>
      <c r="E91" s="62">
        <v>1.51</v>
      </c>
      <c r="F91" s="57"/>
      <c r="G91" s="40">
        <f t="shared" si="1"/>
      </c>
      <c r="H91" s="50"/>
      <c r="K91" s="7"/>
      <c r="L91" s="43"/>
    </row>
    <row r="92" spans="1:12" s="8" customFormat="1" ht="11.25">
      <c r="A92" s="38">
        <v>80</v>
      </c>
      <c r="B92" s="36" t="s">
        <v>144</v>
      </c>
      <c r="C92" s="39" t="s">
        <v>34</v>
      </c>
      <c r="D92" s="59">
        <v>100</v>
      </c>
      <c r="E92" s="62">
        <v>3.36</v>
      </c>
      <c r="F92" s="57"/>
      <c r="G92" s="40">
        <f t="shared" si="1"/>
      </c>
      <c r="H92" s="50"/>
      <c r="K92" s="7"/>
      <c r="L92" s="43"/>
    </row>
    <row r="93" spans="1:12" s="8" customFormat="1" ht="11.25">
      <c r="A93" s="38">
        <v>81</v>
      </c>
      <c r="B93" s="36" t="s">
        <v>121</v>
      </c>
      <c r="C93" s="39" t="s">
        <v>36</v>
      </c>
      <c r="D93" s="59">
        <v>940</v>
      </c>
      <c r="E93" s="62">
        <v>4.1</v>
      </c>
      <c r="F93" s="57"/>
      <c r="G93" s="40">
        <f t="shared" si="1"/>
      </c>
      <c r="H93" s="50"/>
      <c r="K93" s="7"/>
      <c r="L93" s="43"/>
    </row>
    <row r="94" spans="1:12" s="8" customFormat="1" ht="11.25">
      <c r="A94" s="38">
        <v>82</v>
      </c>
      <c r="B94" s="36" t="s">
        <v>122</v>
      </c>
      <c r="C94" s="39" t="s">
        <v>44</v>
      </c>
      <c r="D94" s="59">
        <v>360</v>
      </c>
      <c r="E94" s="62">
        <v>4.99</v>
      </c>
      <c r="F94" s="57"/>
      <c r="G94" s="40">
        <f t="shared" si="1"/>
      </c>
      <c r="H94" s="50"/>
      <c r="K94" s="7"/>
      <c r="L94" s="43"/>
    </row>
    <row r="95" spans="1:12" s="8" customFormat="1" ht="11.25">
      <c r="A95" s="38">
        <v>83</v>
      </c>
      <c r="B95" s="36" t="s">
        <v>45</v>
      </c>
      <c r="C95" s="39" t="s">
        <v>33</v>
      </c>
      <c r="D95" s="59">
        <v>100</v>
      </c>
      <c r="E95" s="62">
        <v>1.22</v>
      </c>
      <c r="F95" s="57"/>
      <c r="G95" s="40">
        <f t="shared" si="1"/>
      </c>
      <c r="H95" s="50"/>
      <c r="K95" s="7"/>
      <c r="L95" s="43"/>
    </row>
    <row r="96" spans="1:12" s="8" customFormat="1" ht="11.25">
      <c r="A96" s="38">
        <v>84</v>
      </c>
      <c r="B96" s="36" t="s">
        <v>123</v>
      </c>
      <c r="C96" s="39" t="s">
        <v>33</v>
      </c>
      <c r="D96" s="59">
        <v>200</v>
      </c>
      <c r="E96" s="62">
        <v>3.66</v>
      </c>
      <c r="F96" s="57"/>
      <c r="G96" s="40">
        <f t="shared" si="1"/>
      </c>
      <c r="H96" s="50"/>
      <c r="K96" s="7"/>
      <c r="L96" s="43"/>
    </row>
    <row r="97" spans="1:12" s="8" customFormat="1" ht="11.25">
      <c r="A97" s="38">
        <v>85</v>
      </c>
      <c r="B97" s="36" t="s">
        <v>47</v>
      </c>
      <c r="C97" s="39" t="s">
        <v>33</v>
      </c>
      <c r="D97" s="59">
        <v>250</v>
      </c>
      <c r="E97" s="62">
        <v>5.49</v>
      </c>
      <c r="F97" s="57"/>
      <c r="G97" s="40">
        <f t="shared" si="1"/>
      </c>
      <c r="H97" s="50"/>
      <c r="K97" s="7"/>
      <c r="L97" s="43"/>
    </row>
    <row r="98" spans="1:12" s="8" customFormat="1" ht="11.25">
      <c r="A98" s="38">
        <v>86</v>
      </c>
      <c r="B98" s="36" t="s">
        <v>124</v>
      </c>
      <c r="C98" s="39" t="s">
        <v>35</v>
      </c>
      <c r="D98" s="59">
        <v>230</v>
      </c>
      <c r="E98" s="62">
        <v>1.35</v>
      </c>
      <c r="F98" s="57"/>
      <c r="G98" s="40">
        <f t="shared" si="1"/>
      </c>
      <c r="H98" s="50"/>
      <c r="K98" s="7"/>
      <c r="L98" s="43"/>
    </row>
    <row r="99" spans="1:12" s="8" customFormat="1" ht="11.25">
      <c r="A99" s="38">
        <v>87</v>
      </c>
      <c r="B99" s="36" t="s">
        <v>125</v>
      </c>
      <c r="C99" s="39" t="s">
        <v>33</v>
      </c>
      <c r="D99" s="59">
        <v>50</v>
      </c>
      <c r="E99" s="62">
        <v>6.92</v>
      </c>
      <c r="F99" s="57"/>
      <c r="G99" s="40">
        <f t="shared" si="1"/>
      </c>
      <c r="H99" s="50"/>
      <c r="K99" s="7"/>
      <c r="L99" s="43"/>
    </row>
    <row r="100" spans="1:12" s="8" customFormat="1" ht="11.25">
      <c r="A100" s="38">
        <v>88</v>
      </c>
      <c r="B100" s="36" t="s">
        <v>126</v>
      </c>
      <c r="C100" s="39" t="s">
        <v>46</v>
      </c>
      <c r="D100" s="59">
        <v>168</v>
      </c>
      <c r="E100" s="62">
        <v>2.37</v>
      </c>
      <c r="F100" s="57"/>
      <c r="G100" s="40">
        <f t="shared" si="1"/>
      </c>
      <c r="H100" s="50"/>
      <c r="K100" s="7"/>
      <c r="L100" s="43"/>
    </row>
    <row r="101" spans="1:12" s="8" customFormat="1" ht="22.5">
      <c r="A101" s="38">
        <v>89</v>
      </c>
      <c r="B101" s="36" t="s">
        <v>127</v>
      </c>
      <c r="C101" s="39" t="s">
        <v>46</v>
      </c>
      <c r="D101" s="59">
        <v>168</v>
      </c>
      <c r="E101" s="62">
        <v>5.66</v>
      </c>
      <c r="F101" s="57"/>
      <c r="G101" s="40">
        <f t="shared" si="1"/>
      </c>
      <c r="H101" s="50"/>
      <c r="K101" s="7"/>
      <c r="L101" s="43"/>
    </row>
    <row r="102" spans="1:12" s="8" customFormat="1" ht="22.5">
      <c r="A102" s="38">
        <v>90</v>
      </c>
      <c r="B102" s="36" t="s">
        <v>128</v>
      </c>
      <c r="C102" s="39" t="s">
        <v>46</v>
      </c>
      <c r="D102" s="59">
        <v>168</v>
      </c>
      <c r="E102" s="62">
        <v>4.73</v>
      </c>
      <c r="F102" s="57"/>
      <c r="G102" s="40">
        <f t="shared" si="0"/>
      </c>
      <c r="H102" s="50"/>
      <c r="K102" s="7"/>
      <c r="L102" s="43"/>
    </row>
    <row r="103" spans="1:12" s="8" customFormat="1" ht="11.25">
      <c r="A103" s="38">
        <v>91</v>
      </c>
      <c r="B103" s="36" t="s">
        <v>129</v>
      </c>
      <c r="C103" s="39" t="s">
        <v>46</v>
      </c>
      <c r="D103" s="59">
        <v>120</v>
      </c>
      <c r="E103" s="62">
        <v>4.16</v>
      </c>
      <c r="F103" s="57"/>
      <c r="G103" s="40">
        <f t="shared" si="0"/>
      </c>
      <c r="H103" s="50"/>
      <c r="K103" s="7"/>
      <c r="L103" s="43"/>
    </row>
    <row r="104" spans="1:12" s="8" customFormat="1" ht="11.25">
      <c r="A104" s="38">
        <v>92</v>
      </c>
      <c r="B104" s="36" t="s">
        <v>130</v>
      </c>
      <c r="C104" s="39" t="s">
        <v>33</v>
      </c>
      <c r="D104" s="59">
        <v>400</v>
      </c>
      <c r="E104" s="62">
        <v>5.96</v>
      </c>
      <c r="F104" s="57"/>
      <c r="G104" s="40">
        <f t="shared" si="0"/>
      </c>
      <c r="H104" s="50"/>
      <c r="K104" s="7"/>
      <c r="L104" s="43"/>
    </row>
    <row r="105" spans="1:12" s="8" customFormat="1" ht="11.25">
      <c r="A105" s="38">
        <v>93</v>
      </c>
      <c r="B105" s="36" t="s">
        <v>131</v>
      </c>
      <c r="C105" s="39" t="s">
        <v>35</v>
      </c>
      <c r="D105" s="59">
        <v>50</v>
      </c>
      <c r="E105" s="62">
        <v>4.15</v>
      </c>
      <c r="F105" s="57"/>
      <c r="G105" s="40">
        <f t="shared" si="0"/>
      </c>
      <c r="H105" s="50"/>
      <c r="K105" s="7"/>
      <c r="L105" s="43"/>
    </row>
    <row r="106" spans="1:12" s="8" customFormat="1" ht="11.25">
      <c r="A106" s="38">
        <v>94</v>
      </c>
      <c r="B106" s="36" t="s">
        <v>132</v>
      </c>
      <c r="C106" s="39" t="s">
        <v>33</v>
      </c>
      <c r="D106" s="59">
        <v>200</v>
      </c>
      <c r="E106" s="62">
        <v>5.59</v>
      </c>
      <c r="F106" s="57"/>
      <c r="G106" s="40">
        <f t="shared" si="0"/>
      </c>
      <c r="H106" s="50"/>
      <c r="K106" s="7"/>
      <c r="L106" s="43"/>
    </row>
    <row r="107" spans="1:12" s="8" customFormat="1" ht="11.25">
      <c r="A107" s="38">
        <v>95</v>
      </c>
      <c r="B107" s="36" t="s">
        <v>133</v>
      </c>
      <c r="C107" s="39" t="s">
        <v>46</v>
      </c>
      <c r="D107" s="59">
        <v>50</v>
      </c>
      <c r="E107" s="62">
        <v>2.9</v>
      </c>
      <c r="F107" s="57"/>
      <c r="G107" s="40">
        <f t="shared" si="0"/>
      </c>
      <c r="H107" s="50"/>
      <c r="K107" s="7"/>
      <c r="L107" s="43"/>
    </row>
    <row r="108" spans="1:12" s="31" customFormat="1" ht="9">
      <c r="A108" s="42"/>
      <c r="E108" s="56"/>
      <c r="F108" s="71" t="s">
        <v>27</v>
      </c>
      <c r="G108" s="72"/>
      <c r="H108" s="51"/>
      <c r="L108" s="45"/>
    </row>
    <row r="109" spans="6:8" ht="14.25" customHeight="1">
      <c r="F109" s="73">
        <f>IF(SUM(G13:G107)=0,"",SUM(G13:G107))</f>
      </c>
      <c r="G109" s="74"/>
      <c r="H109" s="52"/>
    </row>
    <row r="110" spans="1:12" s="46" customFormat="1" ht="19.5" customHeight="1">
      <c r="A110" s="67" t="str">
        <f>" - "&amp;Dados!B21</f>
        <v> - O objeto do presente termo de referência será recebido em remessa parcelada de acordo com a necessidade de estoque e requerido pelo nutricionista responsável não podendo ser superior a 15 dias úteis após recebimento da nota de empenho.</v>
      </c>
      <c r="B110" s="67"/>
      <c r="C110" s="67"/>
      <c r="D110" s="67"/>
      <c r="E110" s="67"/>
      <c r="F110" s="67"/>
      <c r="G110" s="67"/>
      <c r="H110" s="53"/>
      <c r="L110" s="47"/>
    </row>
    <row r="111" spans="1:12" s="46" customFormat="1" ht="19.5" customHeight="1">
      <c r="A111" s="67" t="str">
        <f>" - "&amp;Dados!B22</f>
        <v> - Os itens deverão ser entregues, no endereço: Setor de Almoxarifado, no horário das 09:00 às  12:00 horas e de 14:00  às 17:00 horas, ou outro local indicado pela administração pública. Sendo o frete, carga e descarga por conta do fornecedor até o local indicado.</v>
      </c>
      <c r="B111" s="67"/>
      <c r="C111" s="67"/>
      <c r="D111" s="67"/>
      <c r="E111" s="67"/>
      <c r="F111" s="67"/>
      <c r="G111" s="67"/>
      <c r="H111" s="53"/>
      <c r="L111" s="47"/>
    </row>
    <row r="112" spans="1:12" s="46" customFormat="1" ht="19.5" customHeight="1">
      <c r="A112" s="67" t="str">
        <f>" - "&amp;Dados!B23</f>
        <v> - O pagamento do objeto de que trata o PREGÃO PRESENCIAL 142/2019, e consequente contrato serão efetuados pela Tesouraria da Secretaria Municipal de Saúde de Sumidouro;</v>
      </c>
      <c r="B112" s="67"/>
      <c r="C112" s="67"/>
      <c r="D112" s="67"/>
      <c r="E112" s="67"/>
      <c r="F112" s="67"/>
      <c r="G112" s="67"/>
      <c r="H112" s="53"/>
      <c r="L112" s="47"/>
    </row>
    <row r="113" spans="1:12" s="31" customFormat="1" ht="9">
      <c r="A113" s="67" t="str">
        <f>" - "&amp;Dados!B24</f>
        <v> - Proposta válida por 60 (sessenta) dias</v>
      </c>
      <c r="B113" s="67"/>
      <c r="C113" s="67"/>
      <c r="D113" s="67"/>
      <c r="E113" s="67"/>
      <c r="F113" s="67"/>
      <c r="G113" s="67"/>
      <c r="H113" s="51"/>
      <c r="L113" s="45"/>
    </row>
    <row r="114" ht="12.75">
      <c r="H114" s="54"/>
    </row>
    <row r="115" ht="12.75">
      <c r="H115" s="54"/>
    </row>
    <row r="116" ht="12.75">
      <c r="H116" s="54"/>
    </row>
    <row r="117" ht="12.75">
      <c r="H117" s="54"/>
    </row>
    <row r="118" ht="12.75">
      <c r="H118" s="54"/>
    </row>
    <row r="119" ht="12.75">
      <c r="H119" s="54"/>
    </row>
    <row r="120" spans="2:7" ht="12.75" customHeight="1">
      <c r="B120" s="1"/>
      <c r="D120" s="1"/>
      <c r="G120" s="1"/>
    </row>
    <row r="121" spans="2:7" ht="12.75">
      <c r="B121" s="1"/>
      <c r="D121" s="1"/>
      <c r="G121" s="1"/>
    </row>
    <row r="122" spans="2:7" ht="12.75">
      <c r="B122" s="1"/>
      <c r="D122" s="1"/>
      <c r="G122" s="1"/>
    </row>
    <row r="123" spans="2:7" ht="12.75">
      <c r="B123" s="1"/>
      <c r="D123" s="1"/>
      <c r="G123" s="1"/>
    </row>
    <row r="124" spans="2:7" ht="12.75">
      <c r="B124" s="1"/>
      <c r="D124" s="1"/>
      <c r="G124" s="1"/>
    </row>
  </sheetData>
  <sheetProtection/>
  <autoFilter ref="A11:G113"/>
  <mergeCells count="15">
    <mergeCell ref="A113:G113"/>
    <mergeCell ref="B9:G9"/>
    <mergeCell ref="A3:G3"/>
    <mergeCell ref="A4:G4"/>
    <mergeCell ref="A5:G5"/>
    <mergeCell ref="F108:G108"/>
    <mergeCell ref="F109:G109"/>
    <mergeCell ref="D10:G10"/>
    <mergeCell ref="C6:D6"/>
    <mergeCell ref="E6:F6"/>
    <mergeCell ref="A2:G2"/>
    <mergeCell ref="A110:G110"/>
    <mergeCell ref="A111:G111"/>
    <mergeCell ref="A112:G112"/>
    <mergeCell ref="B8:G8"/>
  </mergeCells>
  <conditionalFormatting sqref="F108">
    <cfRule type="expression" priority="1" dxfId="12" stopIfTrue="1">
      <formula>IF($J108="Empate",IF(H108=1,TRUE(),FALSE()),FALSE())</formula>
    </cfRule>
    <cfRule type="expression" priority="2" dxfId="13" stopIfTrue="1">
      <formula>IF(H108="&gt;",FALSE(),IF(H108&gt;0,TRUE(),FALSE()))</formula>
    </cfRule>
    <cfRule type="expression" priority="3" dxfId="0" stopIfTrue="1">
      <formula>IF(H108="&gt;",TRUE(),FALSE())</formula>
    </cfRule>
  </conditionalFormatting>
  <conditionalFormatting sqref="F109">
    <cfRule type="expression" priority="4" dxfId="9" stopIfTrue="1">
      <formula>IF($J108="OK",IF(H108=1,TRUE(),FALSE()),FALSE())</formula>
    </cfRule>
    <cfRule type="expression" priority="5" dxfId="14" stopIfTrue="1">
      <formula>IF($J108="Empate",IF(H108=1,TRUE(),FALSE()),FALSE())</formula>
    </cfRule>
    <cfRule type="expression" priority="6" dxfId="7" stopIfTrue="1">
      <formula>IF($J108="Empate",IF(H108=2,TRUE(),FALSE()),FALSE())</formula>
    </cfRule>
  </conditionalFormatting>
  <conditionalFormatting sqref="F13:F107">
    <cfRule type="cellIs" priority="11" dxfId="6" operator="equal" stopIfTrue="1">
      <formula>""</formula>
    </cfRule>
  </conditionalFormatting>
  <conditionalFormatting sqref="D13:D107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07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07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1" sqref="B1:C2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146</v>
      </c>
      <c r="E1" s="4"/>
      <c r="F1" s="4"/>
      <c r="G1" s="4"/>
    </row>
    <row r="2" spans="1:7" ht="12.75">
      <c r="A2" s="18" t="s">
        <v>10</v>
      </c>
      <c r="B2" t="s">
        <v>147</v>
      </c>
      <c r="E2" s="4"/>
      <c r="F2" s="4"/>
      <c r="G2" s="4"/>
    </row>
    <row r="3" spans="1:7" ht="12.75">
      <c r="A3" s="18" t="s">
        <v>11</v>
      </c>
      <c r="B3" s="5" t="s">
        <v>145</v>
      </c>
      <c r="C3" s="5"/>
      <c r="E3" s="4"/>
      <c r="F3" s="4"/>
      <c r="G3" s="4"/>
    </row>
    <row r="4" spans="1:7" ht="12.75">
      <c r="A4" s="18" t="s">
        <v>12</v>
      </c>
      <c r="B4" s="11" t="s">
        <v>149</v>
      </c>
      <c r="C4" s="5"/>
      <c r="E4" s="65"/>
      <c r="F4" s="4"/>
      <c r="G4" s="4"/>
    </row>
    <row r="5" spans="1:7" ht="12.75">
      <c r="A5" s="18" t="s">
        <v>13</v>
      </c>
      <c r="B5" s="11" t="s">
        <v>48</v>
      </c>
      <c r="C5" s="5"/>
      <c r="E5" s="65"/>
      <c r="F5" s="4"/>
      <c r="G5" s="4"/>
    </row>
    <row r="6" spans="1:7" ht="12.75">
      <c r="A6" s="18" t="s">
        <v>31</v>
      </c>
      <c r="B6" s="14" t="s">
        <v>49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176834.58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134</v>
      </c>
      <c r="C15" s="26" t="s">
        <v>135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136</v>
      </c>
      <c r="E21" s="65"/>
      <c r="F21" s="65"/>
      <c r="G21" s="65"/>
    </row>
    <row r="22" spans="1:7" ht="63.75">
      <c r="A22" s="22" t="s">
        <v>16</v>
      </c>
      <c r="B22" s="23" t="s">
        <v>137</v>
      </c>
      <c r="E22" s="65"/>
      <c r="F22" s="65"/>
      <c r="G22" s="65"/>
    </row>
    <row r="23" spans="1:7" ht="51">
      <c r="A23" s="22" t="s">
        <v>17</v>
      </c>
      <c r="B23" s="23" t="s">
        <v>148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138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2019-11-07T15:05:21Z</cp:lastPrinted>
  <dcterms:created xsi:type="dcterms:W3CDTF">2006-04-18T17:38:46Z</dcterms:created>
  <dcterms:modified xsi:type="dcterms:W3CDTF">2019-11-07T15:10:16Z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