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Preços'!$A$11:$G$77</definedName>
    <definedName name="_GoBack" localSheetId="1">'Dados'!$B$21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</commentList>
</comments>
</file>

<file path=xl/sharedStrings.xml><?xml version="1.0" encoding="utf-8"?>
<sst xmlns="http://schemas.openxmlformats.org/spreadsheetml/2006/main" count="166" uniqueCount="114">
  <si>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</si>
  <si>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</si>
  <si>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</si>
  <si>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</si>
  <si>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</si>
  <si>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</si>
  <si>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</si>
  <si>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</si>
  <si>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</si>
  <si>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</si>
  <si>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</si>
  <si>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</si>
  <si>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</si>
  <si>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</si>
  <si>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</si>
  <si>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</si>
  <si>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</si>
  <si>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</si>
  <si>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</si>
  <si>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</si>
  <si>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</si>
  <si>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</si>
  <si>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</si>
  <si>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</si>
  <si>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</si>
  <si>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</si>
  <si>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</si>
  <si>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</si>
  <si>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</si>
  <si>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</si>
  <si>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</si>
  <si>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</si>
  <si>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</si>
  <si>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</si>
  <si>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</si>
  <si>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ROL</t>
  </si>
  <si>
    <t>PREGÃO PRESENCIAL Nº 143/2019</t>
  </si>
  <si>
    <t>PROCESSO ADMINISTRATIVO N° 2960/2019 de 22/08/2019</t>
  </si>
  <si>
    <t>AQUISIÇÃO DE MATERIAIS PARA OBRAS E INSTALAÇÕES PARA REFORMA DO POSTO DE SAÚDE DE BOTAFOGO</t>
  </si>
  <si>
    <t>Sec. Saúde</t>
  </si>
  <si>
    <t xml:space="preserve">Os itens deverão ser entregues, no Posto de Saúde de Botafogo, no horário de 09:00h às 16:00 horas, ou outro local indicado pela administração pública. Sendo o frete, carga e descarga por conta do fornecedor até o local indicado. Antes do material ser entregue, a secretaria de saúde deverá ser comunicada. </t>
  </si>
  <si>
    <t>O objeto do presente termo de referência será recebido em remessa única pelo fiscal do contrato com prazo não superior a 15 (quinze) dias úteis após recebimento da nota de empenho.</t>
  </si>
  <si>
    <t>O pagamento do objeto de que trata o PREGÃO PRESENCIAL 143/2019, e consequente contrato serão efetuados pela Tesouraria da Prefeitura Municipal de Sumidouro.</t>
  </si>
  <si>
    <t>TELHA GALVANIZADA</t>
  </si>
  <si>
    <t>M2</t>
  </si>
  <si>
    <t>FORRO PVC BRANCO</t>
  </si>
  <si>
    <t>M</t>
  </si>
  <si>
    <t>PREGO PARA FORRO</t>
  </si>
  <si>
    <t>KG</t>
  </si>
  <si>
    <t>SANCA EM PVC PARA ACABAMENTO DE TETO COM 6 MTRS, BRANCO</t>
  </si>
  <si>
    <t>RIPÃO 07 METROS</t>
  </si>
  <si>
    <t>TIJOLO DE BARRO 19X29</t>
  </si>
  <si>
    <t>TIJOLO DE VIDRO TRANSPARENTE 19X19</t>
  </si>
  <si>
    <t>CERÂMICA BRANCA PARA PAREDE</t>
  </si>
  <si>
    <t>CERÂMICA BRANCA PISO</t>
  </si>
  <si>
    <t>ARGAMASSA SACO 20KG</t>
  </si>
  <si>
    <t>SC</t>
  </si>
  <si>
    <t>CIMENTO CP II 32 SACO 50 KG</t>
  </si>
  <si>
    <t>PEDRA 01</t>
  </si>
  <si>
    <t>M3</t>
  </si>
  <si>
    <t>AREIA LAVADA</t>
  </si>
  <si>
    <t>SACO DE FILITO</t>
  </si>
  <si>
    <t>CONDUÍTE</t>
  </si>
  <si>
    <t>MASSA CORRIDA LATA</t>
  </si>
  <si>
    <t>LAT</t>
  </si>
  <si>
    <t>TINTA LÁTEX PVA PREMIUM, COR BRANCA BALDE 18 L</t>
  </si>
  <si>
    <t>BLD</t>
  </si>
  <si>
    <t>TINTA AZUL METAL MADEIRA LATA 3600L</t>
  </si>
  <si>
    <t>PORTA DE MADEIRA ANGELIM DE 90 X 2,10</t>
  </si>
  <si>
    <t>CACHONETE DE 90 X 2,10</t>
  </si>
  <si>
    <t>JANELA DE ALUMÍNIO 1,50 X 1,20</t>
  </si>
  <si>
    <t>BASCULANTE 60 X 60</t>
  </si>
  <si>
    <t>BASCULANTE 1,00 X 1,00</t>
  </si>
  <si>
    <t>MAÇANETA COMPLETA</t>
  </si>
  <si>
    <t>DOBRADIÇA</t>
  </si>
  <si>
    <t>VARA DE CANO DE 100</t>
  </si>
  <si>
    <t>VAR</t>
  </si>
  <si>
    <t>VARA DE CANO DE 50</t>
  </si>
  <si>
    <t xml:space="preserve">JOELHO ¾ </t>
  </si>
  <si>
    <t>LUVA ¾</t>
  </si>
  <si>
    <t>TÊ ¾</t>
  </si>
  <si>
    <t>JOELHO DE 50</t>
  </si>
  <si>
    <t>TUBO DE COLA</t>
  </si>
  <si>
    <t>TUB</t>
  </si>
  <si>
    <t>CAIXA DE RALO DE BANHEIRO</t>
  </si>
  <si>
    <t>VASO ACOPLADO COMPLETO</t>
  </si>
  <si>
    <t>LAVATÓRIO DE BANHEIRO COM PÉ</t>
  </si>
  <si>
    <t>VALVÚLA DE LAVATÓRIO</t>
  </si>
  <si>
    <t>PIA DE ALUMÍNIO COM ARMÁRIO COMPLETA 1,20M</t>
  </si>
  <si>
    <t>VÁLVULA DE PIA</t>
  </si>
  <si>
    <t>SIFÃO</t>
  </si>
  <si>
    <t>REJUNTE BRANCO</t>
  </si>
  <si>
    <t>PORTA DE VIDRO BLINDEX COMPLETA 1,20 X 2,10 (ESPESSURA DO VIDRO 10MM)</t>
  </si>
  <si>
    <t>FIO DE 10 MM</t>
  </si>
  <si>
    <t>FIO 4 MM</t>
  </si>
  <si>
    <t>FIO 2,5 MM</t>
  </si>
  <si>
    <t>TOMADA</t>
  </si>
  <si>
    <t>TOMADA CONJUGADA</t>
  </si>
  <si>
    <t>PLAFUNIER DE PVC</t>
  </si>
  <si>
    <t>LÂMPADA DE LED DE 15W</t>
  </si>
  <si>
    <t>TINTA PISO CINZA CHUMBO BALDE 18 LITROS</t>
  </si>
  <si>
    <t>TANQUE</t>
  </si>
  <si>
    <t>PARAFUSO AUTO BROCANTE PARA TELHA GALVANIZADO</t>
  </si>
  <si>
    <t>ROLO DE LÃ</t>
  </si>
  <si>
    <t>BANDEJA DE PINTURA GRANDE</t>
  </si>
  <si>
    <t>TORNEIRA DE PAREDE PARA PIA</t>
  </si>
  <si>
    <t>TORNEIRA DE LAVATÓRIO</t>
  </si>
  <si>
    <t>SUPORTE DE PAPEL HIGIÊNICO</t>
  </si>
  <si>
    <t>CAIXA DÁGUA DE 1.000 LITROS</t>
  </si>
  <si>
    <t>BÓIA AUTOMÁTICA</t>
  </si>
  <si>
    <t>PEÇA DE EUCALIPTO 10 X 7</t>
  </si>
  <si>
    <t>1801.1030100702.228-3390.30.00-68 - SMS</t>
  </si>
  <si>
    <t>Prazo do Contrato: A contar da emissão da nota de empenho com vigência até 31/12/2019.</t>
  </si>
  <si>
    <t>Abertura das Propostas: 18/11/2019,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</si>
</sst>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90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14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90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14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2" fillId="0" borderId="0" xfId="0" applyNumberFormat="1" applyFont="1" applyBorder="1" applyAlignment="1" applyProtection="1">
      <alignment vertical="center" wrapText="1"/>
      <protection hidden="1"/>
    </xf>
    <xf numFmtId="214" fontId="10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214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3" fontId="10" fillId="0" borderId="0" xfId="47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2076450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285750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88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143/2019  -  ABERTURA DAS PROPOSTAS: 18/11/2019, ÀS 10:00HS</v>
      </c>
      <c r="B3" s="68"/>
      <c r="C3" s="68"/>
      <c r="D3" s="68"/>
      <c r="E3" s="68"/>
      <c r="F3" s="68"/>
      <c r="G3" s="68"/>
    </row>
    <row r="4" spans="1:7" ht="348.75">
      <c r="A4" s="69" t="str">
        <f>Dados!B3</f>
        <v>AQUISIÇÃO DE MATERIAIS PARA OBRAS E INSTALAÇÕES PARA REFORMA DO POSTO DE SAÚDE DE BOTAFOGO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2960/2019 de 22/08/2019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29</v>
      </c>
      <c r="D6" s="75"/>
      <c r="E6" s="76">
        <f>Dados!B8</f>
        <v>53658.98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43</v>
      </c>
      <c r="C13" s="39" t="s">
        <v>44</v>
      </c>
      <c r="D13" s="59">
        <v>128</v>
      </c>
      <c r="E13" s="62">
        <v>40.9</v>
      </c>
      <c r="F13" s="57"/>
      <c r="G13" s="40">
        <f aca="true" t="shared" si="0" ref="G13:G18"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45</v>
      </c>
      <c r="C14" s="39" t="s">
        <v>46</v>
      </c>
      <c r="D14" s="59">
        <v>100</v>
      </c>
      <c r="E14" s="62">
        <v>20.63</v>
      </c>
      <c r="F14" s="57"/>
      <c r="G14" s="40">
        <f t="shared" si="0"/>
      </c>
      <c r="H14" s="50"/>
      <c r="K14" s="7"/>
      <c r="L14" s="43"/>
    </row>
    <row r="15" spans="1:12" s="8" customFormat="1" ht="11.25">
      <c r="A15" s="38">
        <v>3</v>
      </c>
      <c r="B15" s="36" t="s">
        <v>47</v>
      </c>
      <c r="C15" s="39" t="s">
        <v>48</v>
      </c>
      <c r="D15" s="59">
        <v>2</v>
      </c>
      <c r="E15" s="62">
        <v>31.75</v>
      </c>
      <c r="F15" s="57"/>
      <c r="G15" s="40">
        <f t="shared" si="0"/>
      </c>
      <c r="H15" s="50"/>
      <c r="K15" s="7"/>
      <c r="L15" s="43"/>
    </row>
    <row r="16" spans="1:12" s="8" customFormat="1" ht="11.25">
      <c r="A16" s="38">
        <v>4</v>
      </c>
      <c r="B16" s="36" t="s">
        <v>49</v>
      </c>
      <c r="C16" s="39" t="s">
        <v>5</v>
      </c>
      <c r="D16" s="59">
        <v>32</v>
      </c>
      <c r="E16" s="62">
        <v>24.17</v>
      </c>
      <c r="F16" s="57"/>
      <c r="G16" s="40">
        <f t="shared" si="0"/>
      </c>
      <c r="H16" s="50"/>
      <c r="K16" s="7"/>
      <c r="L16" s="43"/>
    </row>
    <row r="17" spans="1:12" s="8" customFormat="1" ht="11.25">
      <c r="A17" s="38">
        <v>5</v>
      </c>
      <c r="B17" s="36" t="s">
        <v>50</v>
      </c>
      <c r="C17" s="39" t="s">
        <v>5</v>
      </c>
      <c r="D17" s="59">
        <v>40</v>
      </c>
      <c r="E17" s="62">
        <v>34.77</v>
      </c>
      <c r="F17" s="57"/>
      <c r="G17" s="40">
        <f t="shared" si="0"/>
      </c>
      <c r="H17" s="50"/>
      <c r="K17" s="7"/>
      <c r="L17" s="43"/>
    </row>
    <row r="18" spans="1:12" s="8" customFormat="1" ht="11.25">
      <c r="A18" s="38">
        <v>6</v>
      </c>
      <c r="B18" s="36" t="s">
        <v>51</v>
      </c>
      <c r="C18" s="39" t="s">
        <v>5</v>
      </c>
      <c r="D18" s="59">
        <v>1700</v>
      </c>
      <c r="E18" s="62">
        <v>0.79</v>
      </c>
      <c r="F18" s="57"/>
      <c r="G18" s="40">
        <f t="shared" si="0"/>
      </c>
      <c r="H18" s="50"/>
      <c r="K18" s="7"/>
      <c r="L18" s="43"/>
    </row>
    <row r="19" spans="1:12" s="8" customFormat="1" ht="11.25">
      <c r="A19" s="38">
        <v>7</v>
      </c>
      <c r="B19" s="36" t="s">
        <v>52</v>
      </c>
      <c r="C19" s="39" t="s">
        <v>5</v>
      </c>
      <c r="D19" s="59">
        <v>20</v>
      </c>
      <c r="E19" s="62">
        <v>19.7</v>
      </c>
      <c r="F19" s="57"/>
      <c r="G19" s="40">
        <f aca="true" t="shared" si="1" ref="G19:G71">IF(F19="","",IF(ISTEXT(F19),"NC",F19*D19))</f>
      </c>
      <c r="H19" s="50"/>
      <c r="K19" s="7"/>
      <c r="L19" s="43"/>
    </row>
    <row r="20" spans="1:12" s="8" customFormat="1" ht="11.25">
      <c r="A20" s="38">
        <v>8</v>
      </c>
      <c r="B20" s="36" t="s">
        <v>53</v>
      </c>
      <c r="C20" s="39" t="s">
        <v>44</v>
      </c>
      <c r="D20" s="59">
        <v>150</v>
      </c>
      <c r="E20" s="62">
        <v>21.77</v>
      </c>
      <c r="F20" s="57"/>
      <c r="G20" s="40">
        <f t="shared" si="1"/>
      </c>
      <c r="H20" s="50"/>
      <c r="K20" s="7"/>
      <c r="L20" s="43"/>
    </row>
    <row r="21" spans="1:12" s="8" customFormat="1" ht="11.25">
      <c r="A21" s="38">
        <v>9</v>
      </c>
      <c r="B21" s="36" t="s">
        <v>54</v>
      </c>
      <c r="C21" s="39" t="s">
        <v>44</v>
      </c>
      <c r="D21" s="59">
        <v>100</v>
      </c>
      <c r="E21" s="62">
        <v>21.9</v>
      </c>
      <c r="F21" s="57"/>
      <c r="G21" s="40">
        <f t="shared" si="1"/>
      </c>
      <c r="H21" s="50"/>
      <c r="K21" s="7"/>
      <c r="L21" s="43"/>
    </row>
    <row r="22" spans="1:12" s="8" customFormat="1" ht="11.25">
      <c r="A22" s="38">
        <v>10</v>
      </c>
      <c r="B22" s="36" t="s">
        <v>55</v>
      </c>
      <c r="C22" s="39" t="s">
        <v>56</v>
      </c>
      <c r="D22" s="59">
        <v>95</v>
      </c>
      <c r="E22" s="62">
        <v>8.93</v>
      </c>
      <c r="F22" s="57"/>
      <c r="G22" s="40">
        <f t="shared" si="1"/>
      </c>
      <c r="H22" s="50"/>
      <c r="K22" s="7"/>
      <c r="L22" s="43"/>
    </row>
    <row r="23" spans="1:12" s="8" customFormat="1" ht="11.25">
      <c r="A23" s="38">
        <v>11</v>
      </c>
      <c r="B23" s="36" t="s">
        <v>57</v>
      </c>
      <c r="C23" s="39" t="s">
        <v>56</v>
      </c>
      <c r="D23" s="59">
        <v>140</v>
      </c>
      <c r="E23" s="62">
        <v>18.38</v>
      </c>
      <c r="F23" s="57"/>
      <c r="G23" s="40">
        <f t="shared" si="1"/>
      </c>
      <c r="H23" s="50"/>
      <c r="K23" s="7"/>
      <c r="L23" s="43"/>
    </row>
    <row r="24" spans="1:12" s="8" customFormat="1" ht="11.25">
      <c r="A24" s="38">
        <v>12</v>
      </c>
      <c r="B24" s="36" t="s">
        <v>58</v>
      </c>
      <c r="C24" s="39" t="s">
        <v>59</v>
      </c>
      <c r="D24" s="59">
        <v>10</v>
      </c>
      <c r="E24" s="62">
        <v>100.49</v>
      </c>
      <c r="F24" s="57"/>
      <c r="G24" s="40">
        <f t="shared" si="1"/>
      </c>
      <c r="H24" s="50"/>
      <c r="K24" s="7"/>
      <c r="L24" s="43"/>
    </row>
    <row r="25" spans="1:12" s="8" customFormat="1" ht="11.25">
      <c r="A25" s="38">
        <v>13</v>
      </c>
      <c r="B25" s="36" t="s">
        <v>60</v>
      </c>
      <c r="C25" s="39" t="s">
        <v>59</v>
      </c>
      <c r="D25" s="59">
        <v>20</v>
      </c>
      <c r="E25" s="62">
        <v>59.09</v>
      </c>
      <c r="F25" s="57"/>
      <c r="G25" s="40">
        <f t="shared" si="1"/>
      </c>
      <c r="H25" s="50"/>
      <c r="K25" s="7"/>
      <c r="L25" s="43"/>
    </row>
    <row r="26" spans="1:12" s="8" customFormat="1" ht="11.25">
      <c r="A26" s="38">
        <v>14</v>
      </c>
      <c r="B26" s="36" t="s">
        <v>61</v>
      </c>
      <c r="C26" s="39" t="s">
        <v>56</v>
      </c>
      <c r="D26" s="59">
        <v>60</v>
      </c>
      <c r="E26" s="62">
        <v>6.56</v>
      </c>
      <c r="F26" s="57"/>
      <c r="G26" s="40">
        <f t="shared" si="1"/>
      </c>
      <c r="H26" s="50"/>
      <c r="K26" s="7"/>
      <c r="L26" s="43"/>
    </row>
    <row r="27" spans="1:12" s="8" customFormat="1" ht="11.25">
      <c r="A27" s="38">
        <v>15</v>
      </c>
      <c r="B27" s="36" t="s">
        <v>62</v>
      </c>
      <c r="C27" s="39" t="s">
        <v>46</v>
      </c>
      <c r="D27" s="59">
        <v>100</v>
      </c>
      <c r="E27" s="62">
        <v>1.71</v>
      </c>
      <c r="F27" s="57"/>
      <c r="G27" s="40">
        <f t="shared" si="1"/>
      </c>
      <c r="H27" s="50"/>
      <c r="K27" s="7"/>
      <c r="L27" s="43"/>
    </row>
    <row r="28" spans="1:12" s="8" customFormat="1" ht="11.25">
      <c r="A28" s="38">
        <v>16</v>
      </c>
      <c r="B28" s="36" t="s">
        <v>63</v>
      </c>
      <c r="C28" s="39" t="s">
        <v>64</v>
      </c>
      <c r="D28" s="59">
        <v>45</v>
      </c>
      <c r="E28" s="62">
        <v>79.15</v>
      </c>
      <c r="F28" s="57"/>
      <c r="G28" s="40">
        <f t="shared" si="1"/>
      </c>
      <c r="H28" s="50"/>
      <c r="K28" s="7"/>
      <c r="L28" s="43"/>
    </row>
    <row r="29" spans="1:12" s="8" customFormat="1" ht="11.25">
      <c r="A29" s="38">
        <v>17</v>
      </c>
      <c r="B29" s="36" t="s">
        <v>65</v>
      </c>
      <c r="C29" s="39" t="s">
        <v>66</v>
      </c>
      <c r="D29" s="59">
        <v>22</v>
      </c>
      <c r="E29" s="62">
        <v>262.49</v>
      </c>
      <c r="F29" s="57"/>
      <c r="G29" s="40">
        <f t="shared" si="1"/>
      </c>
      <c r="H29" s="50"/>
      <c r="K29" s="7"/>
      <c r="L29" s="43"/>
    </row>
    <row r="30" spans="1:12" s="8" customFormat="1" ht="11.25">
      <c r="A30" s="38">
        <v>18</v>
      </c>
      <c r="B30" s="36" t="s">
        <v>67</v>
      </c>
      <c r="C30" s="39" t="s">
        <v>64</v>
      </c>
      <c r="D30" s="59">
        <v>26</v>
      </c>
      <c r="E30" s="62">
        <v>89.27</v>
      </c>
      <c r="F30" s="57"/>
      <c r="G30" s="40">
        <f t="shared" si="1"/>
      </c>
      <c r="H30" s="50"/>
      <c r="K30" s="7"/>
      <c r="L30" s="43"/>
    </row>
    <row r="31" spans="1:12" s="8" customFormat="1" ht="11.25">
      <c r="A31" s="38">
        <v>19</v>
      </c>
      <c r="B31" s="36" t="s">
        <v>68</v>
      </c>
      <c r="C31" s="39" t="s">
        <v>5</v>
      </c>
      <c r="D31" s="59">
        <v>10</v>
      </c>
      <c r="E31" s="62">
        <v>245.58</v>
      </c>
      <c r="F31" s="57"/>
      <c r="G31" s="40">
        <f t="shared" si="1"/>
      </c>
      <c r="H31" s="50"/>
      <c r="K31" s="7"/>
      <c r="L31" s="43"/>
    </row>
    <row r="32" spans="1:12" s="8" customFormat="1" ht="11.25">
      <c r="A32" s="38">
        <v>20</v>
      </c>
      <c r="B32" s="36" t="s">
        <v>69</v>
      </c>
      <c r="C32" s="39" t="s">
        <v>5</v>
      </c>
      <c r="D32" s="59">
        <v>5</v>
      </c>
      <c r="E32" s="62">
        <v>136.63</v>
      </c>
      <c r="F32" s="57"/>
      <c r="G32" s="40">
        <f t="shared" si="1"/>
      </c>
      <c r="H32" s="50"/>
      <c r="K32" s="7"/>
      <c r="L32" s="43"/>
    </row>
    <row r="33" spans="1:12" s="8" customFormat="1" ht="11.25">
      <c r="A33" s="38">
        <v>21</v>
      </c>
      <c r="B33" s="36" t="s">
        <v>70</v>
      </c>
      <c r="C33" s="39" t="s">
        <v>5</v>
      </c>
      <c r="D33" s="59">
        <v>3</v>
      </c>
      <c r="E33" s="62">
        <v>605.07</v>
      </c>
      <c r="F33" s="57"/>
      <c r="G33" s="40">
        <f t="shared" si="1"/>
      </c>
      <c r="H33" s="50"/>
      <c r="K33" s="7"/>
      <c r="L33" s="43"/>
    </row>
    <row r="34" spans="1:12" s="8" customFormat="1" ht="11.25">
      <c r="A34" s="38">
        <v>22</v>
      </c>
      <c r="B34" s="36" t="s">
        <v>71</v>
      </c>
      <c r="C34" s="39" t="s">
        <v>5</v>
      </c>
      <c r="D34" s="59">
        <v>3</v>
      </c>
      <c r="E34" s="62">
        <v>134.57</v>
      </c>
      <c r="F34" s="57"/>
      <c r="G34" s="40">
        <f t="shared" si="1"/>
      </c>
      <c r="H34" s="50"/>
      <c r="K34" s="7"/>
      <c r="L34" s="43"/>
    </row>
    <row r="35" spans="1:12" s="8" customFormat="1" ht="11.25">
      <c r="A35" s="38">
        <v>23</v>
      </c>
      <c r="B35" s="36" t="s">
        <v>72</v>
      </c>
      <c r="C35" s="39" t="s">
        <v>5</v>
      </c>
      <c r="D35" s="59">
        <v>2</v>
      </c>
      <c r="E35" s="62">
        <v>290.84</v>
      </c>
      <c r="F35" s="57"/>
      <c r="G35" s="40">
        <f t="shared" si="1"/>
      </c>
      <c r="H35" s="50"/>
      <c r="K35" s="7"/>
      <c r="L35" s="43"/>
    </row>
    <row r="36" spans="1:12" s="8" customFormat="1" ht="11.25">
      <c r="A36" s="38">
        <v>24</v>
      </c>
      <c r="B36" s="36" t="s">
        <v>73</v>
      </c>
      <c r="C36" s="39" t="s">
        <v>5</v>
      </c>
      <c r="D36" s="59">
        <v>10</v>
      </c>
      <c r="E36" s="62">
        <v>74.22</v>
      </c>
      <c r="F36" s="57"/>
      <c r="G36" s="40">
        <f t="shared" si="1"/>
      </c>
      <c r="H36" s="50"/>
      <c r="K36" s="7"/>
      <c r="L36" s="43"/>
    </row>
    <row r="37" spans="1:12" s="8" customFormat="1" ht="11.25">
      <c r="A37" s="38">
        <v>25</v>
      </c>
      <c r="B37" s="36" t="s">
        <v>74</v>
      </c>
      <c r="C37" s="39" t="s">
        <v>5</v>
      </c>
      <c r="D37" s="59">
        <v>30</v>
      </c>
      <c r="E37" s="62">
        <v>9.83</v>
      </c>
      <c r="F37" s="57"/>
      <c r="G37" s="40">
        <f t="shared" si="1"/>
      </c>
      <c r="H37" s="50"/>
      <c r="K37" s="7"/>
      <c r="L37" s="43"/>
    </row>
    <row r="38" spans="1:12" s="8" customFormat="1" ht="11.25">
      <c r="A38" s="38">
        <v>26</v>
      </c>
      <c r="B38" s="36" t="s">
        <v>75</v>
      </c>
      <c r="C38" s="39" t="s">
        <v>76</v>
      </c>
      <c r="D38" s="59">
        <v>5</v>
      </c>
      <c r="E38" s="62">
        <v>78.34</v>
      </c>
      <c r="F38" s="57"/>
      <c r="G38" s="40">
        <f t="shared" si="1"/>
      </c>
      <c r="H38" s="50"/>
      <c r="K38" s="7"/>
      <c r="L38" s="43"/>
    </row>
    <row r="39" spans="1:12" s="8" customFormat="1" ht="11.25">
      <c r="A39" s="38">
        <v>27</v>
      </c>
      <c r="B39" s="36" t="s">
        <v>77</v>
      </c>
      <c r="C39" s="39" t="s">
        <v>76</v>
      </c>
      <c r="D39" s="59">
        <v>5</v>
      </c>
      <c r="E39" s="62">
        <v>54.77</v>
      </c>
      <c r="F39" s="57"/>
      <c r="G39" s="40">
        <f t="shared" si="1"/>
      </c>
      <c r="H39" s="50"/>
      <c r="K39" s="7"/>
      <c r="L39" s="43"/>
    </row>
    <row r="40" spans="1:12" s="8" customFormat="1" ht="11.25">
      <c r="A40" s="38">
        <v>28</v>
      </c>
      <c r="B40" s="36" t="s">
        <v>78</v>
      </c>
      <c r="C40" s="39" t="s">
        <v>5</v>
      </c>
      <c r="D40" s="59">
        <v>10</v>
      </c>
      <c r="E40" s="62">
        <v>1.61</v>
      </c>
      <c r="F40" s="57"/>
      <c r="G40" s="40">
        <f t="shared" si="1"/>
      </c>
      <c r="H40" s="50"/>
      <c r="K40" s="7"/>
      <c r="L40" s="43"/>
    </row>
    <row r="41" spans="1:12" s="8" customFormat="1" ht="11.25">
      <c r="A41" s="38">
        <v>29</v>
      </c>
      <c r="B41" s="36" t="s">
        <v>79</v>
      </c>
      <c r="C41" s="39" t="s">
        <v>5</v>
      </c>
      <c r="D41" s="59">
        <v>10</v>
      </c>
      <c r="E41" s="62">
        <v>1.34</v>
      </c>
      <c r="F41" s="57"/>
      <c r="G41" s="40">
        <f t="shared" si="1"/>
      </c>
      <c r="H41" s="50"/>
      <c r="K41" s="7"/>
      <c r="L41" s="43"/>
    </row>
    <row r="42" spans="1:12" s="8" customFormat="1" ht="11.25">
      <c r="A42" s="38">
        <v>30</v>
      </c>
      <c r="B42" s="36" t="s">
        <v>80</v>
      </c>
      <c r="C42" s="39" t="s">
        <v>5</v>
      </c>
      <c r="D42" s="59">
        <v>5</v>
      </c>
      <c r="E42" s="62">
        <v>1.83</v>
      </c>
      <c r="F42" s="57"/>
      <c r="G42" s="40">
        <f t="shared" si="1"/>
      </c>
      <c r="H42" s="50"/>
      <c r="K42" s="7"/>
      <c r="L42" s="43"/>
    </row>
    <row r="43" spans="1:12" s="8" customFormat="1" ht="11.25">
      <c r="A43" s="38">
        <v>31</v>
      </c>
      <c r="B43" s="36" t="s">
        <v>81</v>
      </c>
      <c r="C43" s="39" t="s">
        <v>5</v>
      </c>
      <c r="D43" s="59">
        <v>6</v>
      </c>
      <c r="E43" s="62">
        <v>3.63</v>
      </c>
      <c r="F43" s="57"/>
      <c r="G43" s="40">
        <f t="shared" si="1"/>
      </c>
      <c r="H43" s="50"/>
      <c r="K43" s="7"/>
      <c r="L43" s="43"/>
    </row>
    <row r="44" spans="1:12" s="8" customFormat="1" ht="11.25">
      <c r="A44" s="38">
        <v>32</v>
      </c>
      <c r="B44" s="36" t="s">
        <v>82</v>
      </c>
      <c r="C44" s="39" t="s">
        <v>83</v>
      </c>
      <c r="D44" s="59">
        <v>3</v>
      </c>
      <c r="E44" s="62">
        <v>18.68</v>
      </c>
      <c r="F44" s="57"/>
      <c r="G44" s="40">
        <f t="shared" si="1"/>
      </c>
      <c r="H44" s="50"/>
      <c r="K44" s="7"/>
      <c r="L44" s="43"/>
    </row>
    <row r="45" spans="1:12" s="8" customFormat="1" ht="11.25">
      <c r="A45" s="38">
        <v>33</v>
      </c>
      <c r="B45" s="36" t="s">
        <v>84</v>
      </c>
      <c r="C45" s="39" t="s">
        <v>5</v>
      </c>
      <c r="D45" s="59">
        <v>4</v>
      </c>
      <c r="E45" s="62">
        <v>17.77</v>
      </c>
      <c r="F45" s="57"/>
      <c r="G45" s="40">
        <f t="shared" si="1"/>
      </c>
      <c r="H45" s="50"/>
      <c r="K45" s="7"/>
      <c r="L45" s="43"/>
    </row>
    <row r="46" spans="1:12" s="8" customFormat="1" ht="11.25">
      <c r="A46" s="38">
        <v>34</v>
      </c>
      <c r="B46" s="36" t="s">
        <v>85</v>
      </c>
      <c r="C46" s="39" t="s">
        <v>5</v>
      </c>
      <c r="D46" s="59">
        <v>4</v>
      </c>
      <c r="E46" s="62">
        <v>263.46</v>
      </c>
      <c r="F46" s="57"/>
      <c r="G46" s="40">
        <f t="shared" si="1"/>
      </c>
      <c r="H46" s="50"/>
      <c r="K46" s="7"/>
      <c r="L46" s="43"/>
    </row>
    <row r="47" spans="1:12" s="8" customFormat="1" ht="11.25">
      <c r="A47" s="38">
        <v>35</v>
      </c>
      <c r="B47" s="36" t="s">
        <v>86</v>
      </c>
      <c r="C47" s="39" t="s">
        <v>5</v>
      </c>
      <c r="D47" s="59">
        <v>4</v>
      </c>
      <c r="E47" s="62">
        <v>189</v>
      </c>
      <c r="F47" s="57"/>
      <c r="G47" s="40">
        <f t="shared" si="1"/>
      </c>
      <c r="H47" s="50"/>
      <c r="K47" s="7"/>
      <c r="L47" s="43"/>
    </row>
    <row r="48" spans="1:12" s="8" customFormat="1" ht="11.25">
      <c r="A48" s="38">
        <v>36</v>
      </c>
      <c r="B48" s="36" t="s">
        <v>87</v>
      </c>
      <c r="C48" s="39" t="s">
        <v>5</v>
      </c>
      <c r="D48" s="59">
        <v>4</v>
      </c>
      <c r="E48" s="62">
        <v>20.23</v>
      </c>
      <c r="F48" s="57"/>
      <c r="G48" s="40">
        <f t="shared" si="1"/>
      </c>
      <c r="H48" s="50"/>
      <c r="K48" s="7"/>
      <c r="L48" s="43"/>
    </row>
    <row r="49" spans="1:12" s="8" customFormat="1" ht="11.25">
      <c r="A49" s="38">
        <v>37</v>
      </c>
      <c r="B49" s="36" t="s">
        <v>88</v>
      </c>
      <c r="C49" s="39" t="s">
        <v>5</v>
      </c>
      <c r="D49" s="59">
        <v>2</v>
      </c>
      <c r="E49" s="62">
        <v>641</v>
      </c>
      <c r="F49" s="57"/>
      <c r="G49" s="40">
        <f t="shared" si="1"/>
      </c>
      <c r="H49" s="50"/>
      <c r="K49" s="7"/>
      <c r="L49" s="43"/>
    </row>
    <row r="50" spans="1:12" s="8" customFormat="1" ht="11.25">
      <c r="A50" s="38">
        <v>38</v>
      </c>
      <c r="B50" s="36" t="s">
        <v>89</v>
      </c>
      <c r="C50" s="39" t="s">
        <v>5</v>
      </c>
      <c r="D50" s="59">
        <v>2</v>
      </c>
      <c r="E50" s="62">
        <v>30.48</v>
      </c>
      <c r="F50" s="57"/>
      <c r="G50" s="40">
        <f t="shared" si="1"/>
      </c>
      <c r="H50" s="50"/>
      <c r="K50" s="7"/>
      <c r="L50" s="43"/>
    </row>
    <row r="51" spans="1:12" s="8" customFormat="1" ht="11.25">
      <c r="A51" s="38">
        <v>39</v>
      </c>
      <c r="B51" s="36" t="s">
        <v>90</v>
      </c>
      <c r="C51" s="39" t="s">
        <v>5</v>
      </c>
      <c r="D51" s="59">
        <v>7</v>
      </c>
      <c r="E51" s="62">
        <v>12.19</v>
      </c>
      <c r="F51" s="57"/>
      <c r="G51" s="40">
        <f t="shared" si="1"/>
      </c>
      <c r="H51" s="50"/>
      <c r="K51" s="7"/>
      <c r="L51" s="43"/>
    </row>
    <row r="52" spans="1:12" s="8" customFormat="1" ht="11.25">
      <c r="A52" s="38">
        <v>40</v>
      </c>
      <c r="B52" s="36" t="s">
        <v>91</v>
      </c>
      <c r="C52" s="39" t="s">
        <v>48</v>
      </c>
      <c r="D52" s="59">
        <v>40</v>
      </c>
      <c r="E52" s="62">
        <v>7.38</v>
      </c>
      <c r="F52" s="57"/>
      <c r="G52" s="40">
        <f t="shared" si="1"/>
      </c>
      <c r="H52" s="50"/>
      <c r="K52" s="7"/>
      <c r="L52" s="43"/>
    </row>
    <row r="53" spans="1:12" s="8" customFormat="1" ht="22.5">
      <c r="A53" s="38">
        <v>41</v>
      </c>
      <c r="B53" s="36" t="s">
        <v>92</v>
      </c>
      <c r="C53" s="39" t="s">
        <v>5</v>
      </c>
      <c r="D53" s="59">
        <v>1</v>
      </c>
      <c r="E53" s="62">
        <v>1100</v>
      </c>
      <c r="F53" s="57"/>
      <c r="G53" s="40">
        <f t="shared" si="1"/>
      </c>
      <c r="H53" s="50"/>
      <c r="K53" s="7"/>
      <c r="L53" s="43"/>
    </row>
    <row r="54" spans="1:12" s="8" customFormat="1" ht="11.25">
      <c r="A54" s="38">
        <v>42</v>
      </c>
      <c r="B54" s="36" t="s">
        <v>93</v>
      </c>
      <c r="C54" s="39" t="s">
        <v>46</v>
      </c>
      <c r="D54" s="59">
        <v>100</v>
      </c>
      <c r="E54" s="62">
        <v>4.36</v>
      </c>
      <c r="F54" s="57"/>
      <c r="G54" s="40">
        <f t="shared" si="1"/>
      </c>
      <c r="H54" s="50"/>
      <c r="K54" s="7"/>
      <c r="L54" s="43"/>
    </row>
    <row r="55" spans="1:12" s="8" customFormat="1" ht="11.25">
      <c r="A55" s="38">
        <v>43</v>
      </c>
      <c r="B55" s="36" t="s">
        <v>94</v>
      </c>
      <c r="C55" s="39" t="s">
        <v>46</v>
      </c>
      <c r="D55" s="59">
        <v>200</v>
      </c>
      <c r="E55" s="62">
        <v>2.04</v>
      </c>
      <c r="F55" s="57"/>
      <c r="G55" s="40">
        <f t="shared" si="1"/>
      </c>
      <c r="H55" s="50"/>
      <c r="K55" s="7"/>
      <c r="L55" s="43"/>
    </row>
    <row r="56" spans="1:12" s="8" customFormat="1" ht="11.25">
      <c r="A56" s="38">
        <v>44</v>
      </c>
      <c r="B56" s="36" t="s">
        <v>95</v>
      </c>
      <c r="C56" s="39" t="s">
        <v>46</v>
      </c>
      <c r="D56" s="59">
        <v>300</v>
      </c>
      <c r="E56" s="62">
        <v>1.52</v>
      </c>
      <c r="F56" s="57"/>
      <c r="G56" s="40">
        <f t="shared" si="1"/>
      </c>
      <c r="H56" s="50"/>
      <c r="K56" s="7"/>
      <c r="L56" s="43"/>
    </row>
    <row r="57" spans="1:12" s="8" customFormat="1" ht="11.25">
      <c r="A57" s="38">
        <v>45</v>
      </c>
      <c r="B57" s="36" t="s">
        <v>96</v>
      </c>
      <c r="C57" s="39" t="s">
        <v>5</v>
      </c>
      <c r="D57" s="59">
        <v>40</v>
      </c>
      <c r="E57" s="62">
        <v>11.72</v>
      </c>
      <c r="F57" s="57"/>
      <c r="G57" s="40">
        <f t="shared" si="1"/>
      </c>
      <c r="H57" s="50"/>
      <c r="K57" s="7"/>
      <c r="L57" s="43"/>
    </row>
    <row r="58" spans="1:12" s="8" customFormat="1" ht="11.25">
      <c r="A58" s="38">
        <v>46</v>
      </c>
      <c r="B58" s="36" t="s">
        <v>97</v>
      </c>
      <c r="C58" s="39" t="s">
        <v>5</v>
      </c>
      <c r="D58" s="59">
        <v>15</v>
      </c>
      <c r="E58" s="62">
        <v>19.45</v>
      </c>
      <c r="F58" s="57"/>
      <c r="G58" s="40">
        <f t="shared" si="1"/>
      </c>
      <c r="H58" s="50"/>
      <c r="K58" s="7"/>
      <c r="L58" s="43"/>
    </row>
    <row r="59" spans="1:12" s="8" customFormat="1" ht="11.25">
      <c r="A59" s="38">
        <v>47</v>
      </c>
      <c r="B59" s="36" t="s">
        <v>98</v>
      </c>
      <c r="C59" s="39" t="s">
        <v>5</v>
      </c>
      <c r="D59" s="59">
        <v>20</v>
      </c>
      <c r="E59" s="62">
        <v>7.5</v>
      </c>
      <c r="F59" s="57"/>
      <c r="G59" s="40">
        <f t="shared" si="1"/>
      </c>
      <c r="H59" s="50"/>
      <c r="K59" s="7"/>
      <c r="L59" s="43"/>
    </row>
    <row r="60" spans="1:12" s="8" customFormat="1" ht="11.25">
      <c r="A60" s="38">
        <v>48</v>
      </c>
      <c r="B60" s="36" t="s">
        <v>99</v>
      </c>
      <c r="C60" s="39" t="s">
        <v>5</v>
      </c>
      <c r="D60" s="59">
        <v>25</v>
      </c>
      <c r="E60" s="62">
        <v>20.65</v>
      </c>
      <c r="F60" s="57"/>
      <c r="G60" s="40">
        <f t="shared" si="1"/>
      </c>
      <c r="H60" s="50"/>
      <c r="K60" s="7"/>
      <c r="L60" s="43"/>
    </row>
    <row r="61" spans="1:12" s="8" customFormat="1" ht="11.25">
      <c r="A61" s="38">
        <v>49</v>
      </c>
      <c r="B61" s="36" t="s">
        <v>100</v>
      </c>
      <c r="C61" s="39" t="s">
        <v>66</v>
      </c>
      <c r="D61" s="59">
        <v>2</v>
      </c>
      <c r="E61" s="62">
        <v>261.6</v>
      </c>
      <c r="F61" s="57"/>
      <c r="G61" s="40">
        <f t="shared" si="1"/>
      </c>
      <c r="H61" s="50"/>
      <c r="K61" s="7"/>
      <c r="L61" s="43"/>
    </row>
    <row r="62" spans="1:12" s="8" customFormat="1" ht="11.25">
      <c r="A62" s="38">
        <v>50</v>
      </c>
      <c r="B62" s="36" t="s">
        <v>101</v>
      </c>
      <c r="C62" s="39" t="s">
        <v>5</v>
      </c>
      <c r="D62" s="59">
        <v>1</v>
      </c>
      <c r="E62" s="62">
        <v>230.92</v>
      </c>
      <c r="F62" s="57"/>
      <c r="G62" s="40">
        <f t="shared" si="1"/>
      </c>
      <c r="H62" s="50"/>
      <c r="K62" s="7"/>
      <c r="L62" s="43"/>
    </row>
    <row r="63" spans="1:12" s="8" customFormat="1" ht="11.25">
      <c r="A63" s="38">
        <v>51</v>
      </c>
      <c r="B63" s="36" t="s">
        <v>102</v>
      </c>
      <c r="C63" s="39" t="s">
        <v>5</v>
      </c>
      <c r="D63" s="59">
        <v>120</v>
      </c>
      <c r="E63" s="62">
        <v>1.78</v>
      </c>
      <c r="F63" s="57"/>
      <c r="G63" s="40">
        <f t="shared" si="1"/>
      </c>
      <c r="H63" s="50"/>
      <c r="K63" s="7"/>
      <c r="L63" s="43"/>
    </row>
    <row r="64" spans="1:12" s="8" customFormat="1" ht="11.25">
      <c r="A64" s="38">
        <v>52</v>
      </c>
      <c r="B64" s="36" t="s">
        <v>103</v>
      </c>
      <c r="C64" s="39" t="s">
        <v>35</v>
      </c>
      <c r="D64" s="59">
        <v>5</v>
      </c>
      <c r="E64" s="62">
        <v>14.13</v>
      </c>
      <c r="F64" s="57"/>
      <c r="G64" s="40">
        <f t="shared" si="1"/>
      </c>
      <c r="H64" s="50"/>
      <c r="K64" s="7"/>
      <c r="L64" s="43"/>
    </row>
    <row r="65" spans="1:12" s="8" customFormat="1" ht="11.25">
      <c r="A65" s="38">
        <v>53</v>
      </c>
      <c r="B65" s="36" t="s">
        <v>104</v>
      </c>
      <c r="C65" s="39" t="s">
        <v>5</v>
      </c>
      <c r="D65" s="59">
        <v>2</v>
      </c>
      <c r="E65" s="62">
        <v>15.23</v>
      </c>
      <c r="F65" s="57"/>
      <c r="G65" s="40">
        <f t="shared" si="1"/>
      </c>
      <c r="H65" s="50"/>
      <c r="K65" s="7"/>
      <c r="L65" s="43"/>
    </row>
    <row r="66" spans="1:12" s="8" customFormat="1" ht="11.25">
      <c r="A66" s="38">
        <v>54</v>
      </c>
      <c r="B66" s="36" t="s">
        <v>105</v>
      </c>
      <c r="C66" s="39" t="s">
        <v>5</v>
      </c>
      <c r="D66" s="59">
        <v>2</v>
      </c>
      <c r="E66" s="62">
        <v>64.2</v>
      </c>
      <c r="F66" s="57"/>
      <c r="G66" s="40">
        <f t="shared" si="1"/>
      </c>
      <c r="H66" s="50"/>
      <c r="K66" s="7"/>
      <c r="L66" s="43"/>
    </row>
    <row r="67" spans="1:12" s="8" customFormat="1" ht="11.25">
      <c r="A67" s="38">
        <v>55</v>
      </c>
      <c r="B67" s="36" t="s">
        <v>106</v>
      </c>
      <c r="C67" s="39" t="s">
        <v>5</v>
      </c>
      <c r="D67" s="59">
        <v>4</v>
      </c>
      <c r="E67" s="62">
        <v>50.27</v>
      </c>
      <c r="F67" s="57"/>
      <c r="G67" s="40">
        <f t="shared" si="1"/>
      </c>
      <c r="H67" s="50"/>
      <c r="K67" s="7"/>
      <c r="L67" s="43"/>
    </row>
    <row r="68" spans="1:12" s="8" customFormat="1" ht="11.25">
      <c r="A68" s="38">
        <v>56</v>
      </c>
      <c r="B68" s="36" t="s">
        <v>107</v>
      </c>
      <c r="C68" s="39" t="s">
        <v>5</v>
      </c>
      <c r="D68" s="59">
        <v>4</v>
      </c>
      <c r="E68" s="62">
        <v>35.8</v>
      </c>
      <c r="F68" s="57"/>
      <c r="G68" s="40">
        <f t="shared" si="1"/>
      </c>
      <c r="H68" s="50"/>
      <c r="K68" s="7"/>
      <c r="L68" s="43"/>
    </row>
    <row r="69" spans="1:12" s="8" customFormat="1" ht="11.25">
      <c r="A69" s="38">
        <v>57</v>
      </c>
      <c r="B69" s="36" t="s">
        <v>108</v>
      </c>
      <c r="C69" s="39" t="s">
        <v>5</v>
      </c>
      <c r="D69" s="59">
        <v>1</v>
      </c>
      <c r="E69" s="62">
        <v>301.6</v>
      </c>
      <c r="F69" s="57"/>
      <c r="G69" s="40">
        <f t="shared" si="1"/>
      </c>
      <c r="H69" s="50"/>
      <c r="K69" s="7"/>
      <c r="L69" s="43"/>
    </row>
    <row r="70" spans="1:12" s="8" customFormat="1" ht="11.25">
      <c r="A70" s="38">
        <v>58</v>
      </c>
      <c r="B70" s="36" t="s">
        <v>109</v>
      </c>
      <c r="C70" s="39" t="s">
        <v>5</v>
      </c>
      <c r="D70" s="59">
        <v>1</v>
      </c>
      <c r="E70" s="62">
        <v>58.23</v>
      </c>
      <c r="F70" s="57"/>
      <c r="G70" s="40">
        <f t="shared" si="1"/>
      </c>
      <c r="H70" s="50"/>
      <c r="K70" s="7"/>
      <c r="L70" s="43"/>
    </row>
    <row r="71" spans="1:12" s="8" customFormat="1" ht="11.25">
      <c r="A71" s="38">
        <v>59</v>
      </c>
      <c r="B71" s="36" t="s">
        <v>110</v>
      </c>
      <c r="C71" s="39" t="s">
        <v>46</v>
      </c>
      <c r="D71" s="59">
        <v>150</v>
      </c>
      <c r="E71" s="62">
        <v>12.92</v>
      </c>
      <c r="F71" s="57"/>
      <c r="G71" s="40">
        <f t="shared" si="1"/>
      </c>
      <c r="H71" s="50"/>
      <c r="K71" s="7"/>
      <c r="L71" s="43"/>
    </row>
    <row r="72" spans="1:12" s="31" customFormat="1" ht="9">
      <c r="A72" s="42"/>
      <c r="E72" s="56"/>
      <c r="F72" s="70" t="s">
        <v>27</v>
      </c>
      <c r="G72" s="71"/>
      <c r="H72" s="51"/>
      <c r="L72" s="45"/>
    </row>
    <row r="73" spans="6:8" ht="14.25" customHeight="1">
      <c r="F73" s="72">
        <f>IF(SUM(G13:G71)=0,"",SUM(G13:G71))</f>
      </c>
      <c r="G73" s="73"/>
      <c r="H73" s="52"/>
    </row>
    <row r="74" spans="1:12" s="46" customFormat="1" ht="21" customHeight="1">
      <c r="A74" s="66" t="str">
        <f>" - "&amp;Dados!B21</f>
        <v> - O objeto do presente termo de referência será recebido em remessa única pelo fiscal do contrato com prazo não superior a 15 (quinze) dias úteis após recebimento da nota de empenho.</v>
      </c>
      <c r="B74" s="66"/>
      <c r="C74" s="66"/>
      <c r="D74" s="66"/>
      <c r="E74" s="66"/>
      <c r="F74" s="66"/>
      <c r="G74" s="66"/>
      <c r="H74" s="53"/>
      <c r="L74" s="47"/>
    </row>
    <row r="75" spans="1:12" s="46" customFormat="1" ht="29.25" customHeight="1">
      <c r="A75" s="66" t="str">
        <f>" - "&amp;Dados!B22</f>
        <v> - Os itens deverão ser entregues, no Posto de Saúde de Botafogo, no horário de 09:00h às 16:00 horas, ou outro local indicado pela administração pública. Sendo o frete, carga e descarga por conta do fornecedor até o local indicado. Antes do material ser entregue, a secretaria de saúde deverá ser comunicada. </v>
      </c>
      <c r="B75" s="66"/>
      <c r="C75" s="66"/>
      <c r="D75" s="66"/>
      <c r="E75" s="66"/>
      <c r="F75" s="66"/>
      <c r="G75" s="66"/>
      <c r="H75" s="53"/>
      <c r="L75" s="47"/>
    </row>
    <row r="76" spans="1:12" s="46" customFormat="1" ht="20.25" customHeight="1">
      <c r="A76" s="66" t="str">
        <f>" - "&amp;Dados!B23</f>
        <v> - O pagamento do objeto de que trata o PREGÃO PRESENCIAL 143/2019, e consequente contrato serão efetuados pela Tesouraria da Prefeitura Municipal de Sumidouro.</v>
      </c>
      <c r="B76" s="66"/>
      <c r="C76" s="66"/>
      <c r="D76" s="66"/>
      <c r="E76" s="66"/>
      <c r="F76" s="66"/>
      <c r="G76" s="66"/>
      <c r="H76" s="53"/>
      <c r="L76" s="47"/>
    </row>
    <row r="77" spans="1:12" s="31" customFormat="1" ht="9">
      <c r="A77" s="66" t="str">
        <f>" - "&amp;Dados!B24</f>
        <v> - Proposta válida por 60 (sessenta) dias</v>
      </c>
      <c r="B77" s="66"/>
      <c r="C77" s="66"/>
      <c r="D77" s="66"/>
      <c r="E77" s="66"/>
      <c r="F77" s="66"/>
      <c r="G77" s="66"/>
      <c r="H77" s="51"/>
      <c r="L77" s="45"/>
    </row>
    <row r="78" ht="12.75">
      <c r="H78" s="54"/>
    </row>
    <row r="79" ht="12.75">
      <c r="H79" s="54"/>
    </row>
    <row r="80" ht="12.75">
      <c r="H80" s="54"/>
    </row>
    <row r="81" ht="12.75">
      <c r="H81" s="54"/>
    </row>
    <row r="82" ht="12.75">
      <c r="H82" s="54"/>
    </row>
    <row r="83" ht="12.75">
      <c r="H83" s="54"/>
    </row>
    <row r="84" spans="2:7" ht="12.75" customHeight="1">
      <c r="B84" s="1"/>
      <c r="D84" s="1"/>
      <c r="G84" s="1"/>
    </row>
    <row r="85" spans="2:7" ht="12.75">
      <c r="B85" s="1"/>
      <c r="D85" s="1"/>
      <c r="G85" s="1"/>
    </row>
    <row r="86" spans="2:7" ht="12.75">
      <c r="B86" s="1"/>
      <c r="D86" s="1"/>
      <c r="G86" s="1"/>
    </row>
    <row r="87" spans="2:7" ht="12.75">
      <c r="B87" s="1"/>
      <c r="D87" s="1"/>
      <c r="G87" s="1"/>
    </row>
    <row r="88" spans="2:7" ht="12.75">
      <c r="B88" s="1"/>
      <c r="D88" s="1"/>
      <c r="G88" s="1"/>
    </row>
  </sheetData>
  <sheetProtection/>
  <autoFilter ref="A11:G77"/>
  <mergeCells count="15">
    <mergeCell ref="A2:G2"/>
    <mergeCell ref="A74:G74"/>
    <mergeCell ref="A75:G75"/>
    <mergeCell ref="A76:G76"/>
    <mergeCell ref="B8:G8"/>
    <mergeCell ref="A77:G77"/>
    <mergeCell ref="B9:G9"/>
    <mergeCell ref="A3:G3"/>
    <mergeCell ref="A4:G4"/>
    <mergeCell ref="A5:G5"/>
    <mergeCell ref="F72:G72"/>
    <mergeCell ref="F73:G73"/>
    <mergeCell ref="D10:G10"/>
    <mergeCell ref="C6:D6"/>
    <mergeCell ref="E6:F6"/>
  </mergeCells>
  <conditionalFormatting sqref="F72">
    <cfRule type="expression" priority="1" dxfId="12" stopIfTrue="1">
      <formula>IF($J72="Empate",IF(H72=1,TRUE(),FALSE()),FALSE())</formula>
    </cfRule>
    <cfRule type="expression" priority="2" dxfId="13" stopIfTrue="1">
      <formula>IF(H72="&gt;",FALSE(),IF(H72&gt;0,TRUE(),FALSE()))</formula>
    </cfRule>
    <cfRule type="expression" priority="3" dxfId="0" stopIfTrue="1">
      <formula>IF(H72="&gt;",TRUE(),FALSE())</formula>
    </cfRule>
  </conditionalFormatting>
  <conditionalFormatting sqref="F73">
    <cfRule type="expression" priority="4" dxfId="9" stopIfTrue="1">
      <formula>IF($J72="OK",IF(H72=1,TRUE(),FALSE()),FALSE())</formula>
    </cfRule>
    <cfRule type="expression" priority="5" dxfId="14" stopIfTrue="1">
      <formula>IF($J72="Empate",IF(H72=1,TRUE(),FALSE()),FALSE())</formula>
    </cfRule>
    <cfRule type="expression" priority="6" dxfId="7" stopIfTrue="1">
      <formula>IF($J72="Empate",IF(H72=2,TRUE(),FALSE()),FALSE())</formula>
    </cfRule>
  </conditionalFormatting>
  <conditionalFormatting sqref="F13:F71">
    <cfRule type="cellIs" priority="11" dxfId="6" operator="equal" stopIfTrue="1">
      <formula>""</formula>
    </cfRule>
  </conditionalFormatting>
  <conditionalFormatting sqref="D13:D71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71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71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5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25" sqref="B1:B25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36</v>
      </c>
      <c r="E1" s="4"/>
      <c r="F1" s="4"/>
      <c r="G1" s="4"/>
    </row>
    <row r="2" spans="1:7" ht="12.75">
      <c r="A2" s="18" t="s">
        <v>10</v>
      </c>
      <c r="B2" t="s">
        <v>37</v>
      </c>
      <c r="E2" s="4"/>
      <c r="F2" s="4"/>
      <c r="G2" s="4"/>
    </row>
    <row r="3" spans="1:7" ht="12.75">
      <c r="A3" s="18" t="s">
        <v>11</v>
      </c>
      <c r="B3" s="5" t="s">
        <v>38</v>
      </c>
      <c r="C3" s="5"/>
      <c r="E3" s="4"/>
      <c r="F3" s="4"/>
      <c r="G3" s="4"/>
    </row>
    <row r="4" spans="1:7" ht="12.75">
      <c r="A4" s="18" t="s">
        <v>12</v>
      </c>
      <c r="B4" s="11" t="s">
        <v>113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53658.98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C14" s="26"/>
      <c r="E14" s="26"/>
      <c r="F14" s="4"/>
      <c r="G14" s="4"/>
    </row>
    <row r="15" spans="1:13" s="25" customFormat="1" ht="12.75">
      <c r="A15" s="24" t="s">
        <v>21</v>
      </c>
      <c r="B15" s="26" t="s">
        <v>39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 t="s">
        <v>111</v>
      </c>
      <c r="C16" s="26"/>
      <c r="D16" s="26"/>
      <c r="E16" s="26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65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51">
      <c r="A21" s="22" t="s">
        <v>15</v>
      </c>
      <c r="B21" s="23" t="s">
        <v>41</v>
      </c>
      <c r="E21" s="4"/>
      <c r="F21" s="4"/>
      <c r="G21" s="4"/>
    </row>
    <row r="22" spans="1:7" ht="76.5">
      <c r="A22" s="22" t="s">
        <v>16</v>
      </c>
      <c r="B22" s="23" t="s">
        <v>40</v>
      </c>
      <c r="E22" s="4"/>
      <c r="F22" s="4"/>
      <c r="G22" s="4"/>
    </row>
    <row r="23" spans="1:7" ht="51">
      <c r="A23" s="22" t="s">
        <v>17</v>
      </c>
      <c r="B23" s="23" t="s">
        <v>42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112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2019-11-04T13:42:21Z</cp:lastPrinted>
  <dcterms:created xsi:type="dcterms:W3CDTF">2006-04-18T17:38:46Z</dcterms:created>
  <dcterms:modified xsi:type="dcterms:W3CDTF">2019-11-04T13:43:51Z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