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120" windowWidth="12120" windowHeight="8835" activeTab="0"/>
  </bookViews>
  <sheets>
    <sheet name="Quadro de Preços" sheetId="1" r:id="rId1"/>
    <sheet name="Dados" sheetId="2" r:id="rId2"/>
  </sheets>
  <definedNames>
    <definedName name="_xlnm._FilterDatabase" localSheetId="0" hidden="1">'Quadro de Preços'!$B$11:$H$31</definedName>
    <definedName name="_xlfn.BAHTTEXT" hidden="1">#NAME?</definedName>
    <definedName name="_xlnm.Print_Titles" localSheetId="0">'Quadro de Preços'!$1:$12</definedName>
  </definedNames>
  <calcPr fullCalcOnLoad="1"/>
</workbook>
</file>

<file path=xl/comments1.xml><?xml version="1.0" encoding="utf-8"?>
<comments xmlns="http://schemas.openxmlformats.org/spreadsheetml/2006/main">
  <authors>
    <author>Licitacao</author>
  </authors>
  <commentList>
    <comment ref="I1" authorId="0">
      <text>
        <r>
          <rPr>
            <b/>
            <sz val="8"/>
            <rFont val="Tahoma"/>
            <family val="0"/>
          </rPr>
          <t>Instruções:</t>
        </r>
        <r>
          <rPr>
            <sz val="8"/>
            <rFont val="Tahoma"/>
            <family val="0"/>
          </rPr>
          <t xml:space="preserve">
Este comentário não será impresso.
Deverão ser preenchidos todos os campos em amarelo, colocando "NC" nos itens não cotados. Os valores totais serão preenchidos automaticamente.
</t>
        </r>
      </text>
    </comment>
    <comment ref="F12" authorId="0">
      <text>
        <r>
          <rPr>
            <b/>
            <sz val="8"/>
            <rFont val="Tahoma"/>
            <family val="0"/>
          </rPr>
          <t xml:space="preserve">Valor Unitário Máximo:
</t>
        </r>
        <r>
          <rPr>
            <sz val="8"/>
            <rFont val="Tahoma"/>
            <family val="2"/>
          </rPr>
          <t xml:space="preserve">Se o VALOR UNITÁRIO PROPOSTO informado for maior que o VALOR UNITÁRIO MÁXIMO, aparecerá a palavra "ACIMA" no VALOR TOTAL. Neste caso, informe um valor igual ou menor que o VALOR UNITÁRIO MÁXIMO ou informe NC (Item Não Cotado) no campo VALOR UNITÁRIO PROPOSTO. </t>
        </r>
        <r>
          <rPr>
            <sz val="8"/>
            <rFont val="Tahoma"/>
            <family val="0"/>
          </rPr>
          <t xml:space="preserve">
</t>
        </r>
      </text>
    </comment>
  </commentList>
</comments>
</file>

<file path=xl/sharedStrings.xml><?xml version="1.0" encoding="utf-8"?>
<sst xmlns="http://schemas.openxmlformats.org/spreadsheetml/2006/main" count="75" uniqueCount="60">
  <si>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</si>
  <si>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</si>
  <si>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</si>
  <si>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</si>
  <si>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</si>
  <si>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</si>
  <si>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</si>
  <si>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</si>
  <si>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</si>
  <si>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</si>
  <si>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</si>
  <si>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</si>
  <si>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</si>
  <si>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</si>
  <si>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</si>
  <si>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</si>
  <si>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</si>
  <si>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</si>
  <si>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</si>
  <si>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</si>
  <si>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</si>
  <si>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</si>
  <si>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</si>
  <si>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</si>
  <si>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</si>
  <si>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</si>
  <si>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</si>
  <si>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</si>
  <si>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</si>
  <si>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</si>
  <si>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</si>
  <si>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</si>
  <si>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</si>
  <si>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MENOR PREÇO POR LOTE</t>
  </si>
  <si>
    <t>Homologação: __/__/2019</t>
  </si>
  <si>
    <t>Previsão Publicação: __/__/2019</t>
  </si>
  <si>
    <t>VENTILADOR DE PAREDE COM DIÂMETRO DE 60 CM, POTÊNCIA DE 200W E TENSÃO 127V E GARANTIA DE 12 MESES</t>
  </si>
  <si>
    <t>CAIXA DE SOM, SENDO 01 ATIVA E OUTRA PASSIVA, COM POTÊNCIA DE 400W RMS/ 4 OHMS CONTENDO UM ALTO FALANTE DE 15" E UM DRIVER E TENSÃO BIVOLT</t>
  </si>
  <si>
    <t>CX</t>
  </si>
  <si>
    <t>TRIPÉ SUPORTE PARA CAIXA DE SOM EM AÇO CARBONO COM REGULAGEM DE ALTURA E COM TRAVA</t>
  </si>
  <si>
    <t>MICROFONE VOCAL PROFISSIONAL COM FIO. CORPO METÁLICO COM PINTURA ELETROSTÁTICA; GLOBO EM AÇO COM PINTURA ELETROSTÁTICA; CABO COAXIAL BLINDADO E BALANCEADO, COM CINCO METROS; CÁPSULA DINÂMICA COM IMÃ DE NEODÍMIO; FILTRO POP MONTADO INTERNAMENTE NO GLOBO; CHAVE ON-OFF NO CORPO; CONECTOR XLR 3 PINOS; SELEÇÃO INTERNA DE IMPEDÂNCIA; PESO MÍNIMO APROXIMADO DE 240 G</t>
  </si>
  <si>
    <t>MICROFONE SEM FIO PROFISSIONAL DUPLO, COM MALETA E COM FUNCIONAMENTO EM FREQUÊNCIA UHF 302, FREQUÊNCIA 1: 685.8 MHZ/ 690.3 MHZ E FREQUÊNCIA 2: 687.3 MHZ/ 694.8 MHZ; DESVIO MÁXIMO: 75 KHZ E QUE TENHA BOA QUALIDADE DE SOM DE NO MÍNIMO ATÉ 80 METROS DE DISTÂNCIA</t>
  </si>
  <si>
    <t>PEDESTAL SUPORTE PARA MICROFONE COM REGULAGEM DE ALTURA MATERIAL EM AÇO CARBONO</t>
  </si>
  <si>
    <t>CABO DE 5 METROS P10 X P10 PARA USAR EM INSTRUMENTOS</t>
  </si>
  <si>
    <t>CABO DE 1 METRO P10 X P2 PARA USAR EM COMPUTADORES</t>
  </si>
  <si>
    <t>CABO PP DE 10 METROS COM SPEAKON MONTADO PARA CAIXA ATIVA E PASSIVA</t>
  </si>
  <si>
    <t>MESA DE 04 CANAIS ANALÓGICA COM 02 CANAIS DE SAÍDA XLR, BIVOLT</t>
  </si>
  <si>
    <t>ESTANTE EM MADEIRA PARA PARTITURAS</t>
  </si>
  <si>
    <t>BEBEDOURO INDUSTRIAL CAPACIDADE 200 LITROS NO RESERVATÓRIO, INOX, ATENDE ATÉ 400 PESSOAS/ HORA. 04 TORNEIRAS FRONTAIS CROMADAS. FILTRO EMBUTIDO EM UM DOS SEUS LADOS. APARADOR DE ÁGUA FRONTAL EM CHAPA DE AÇO INOX COM DRENO. COM REVESTIMENTO EXTERNO EM CHAPA DE AÇO INOX. RESERVATÓRIO DE ÁGUA EM P.P. OU AÇO INOX, ALTA RESISTÊNCIA, FÁCIL LIMPEZA E MATERIAL ATÓXICO. ISOLAMENTO TÉRMICO INJETADO EM POLIURETANO EXPANDIDO. SERPENTINA INTERNA EM AÇO INOX 304. GÁS ECOLÓGICO R134A. MOTOR HERMÉTICO. TENSÃO 127V REGULAGEM DA TEMPERATURA DA ÁGUA. GARANTIA: 12 MESES.</t>
  </si>
  <si>
    <t>FILTRO COM CARVÃO ATIVADO, COM A FUNÇÃO DE REDUZIR O TEOR DE SABORES E ODORES DESAGRADÁVEIS COMPATÍVEL COM O BEBEDOURO INDUSTRIAL DE 200 LITROS ACIMA DESCRITO</t>
  </si>
  <si>
    <t>PREGÃO PRESENCIAL Nº 148/2019</t>
  </si>
  <si>
    <t>PROCESSO ADMINISTRATIVO N° 0506/2019 de 08/02/2019</t>
  </si>
  <si>
    <t>AQUISIÇÃO DE ELETRODOMÉSTICOS, EQUIPAMENTOS ELETRÔNICOS E DE SOM</t>
  </si>
  <si>
    <t>Sec. Educação</t>
  </si>
  <si>
    <t>Nº 1701.1236100232.051.3390.30.00-00 – SMEC
Nº 1701.1236100231.030.4490.52.00-04 – SMEC</t>
  </si>
  <si>
    <t>O objeto do presente termo de referência será recebido em remessa única com prazo não superior a 30 (trinta) dias corridos, após recebimento da nota de empenho.</t>
  </si>
  <si>
    <t>Os bens deverão ser entregue no endereço: no setor de Almoxarifado, Rua Carolino Ribeiro de Moura, no horário das 09:00 às  12:00 horas e de 14:00  às 17:00 horas. Sendo o frete, carga e descarga por conta do fornecedor até o local indicado.</t>
  </si>
  <si>
    <t>O pagamento do objeto de que trata o PREGÃO PRESENCIAL 148/2019, e consequente contrato serão efetuados pela Tesouraria da Prefeitura Municipal de Sumidouro;</t>
  </si>
  <si>
    <t>Prazo Contrato: Entrega Imediata.</t>
  </si>
  <si>
    <t>Abertura das Propostas: 12/12/2019, às 10:00hs</t>
  </si>
</sst>
</file>

<file path=xl/styles.xml><?xml version="1.0" encoding="utf-8"?>
<styleSheet xmlns="http://schemas.openxmlformats.org/spreadsheetml/2006/main">
  <numFmts count="6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Sim&quot;;&quot;Sim&quot;;&quot;Não&quot;"/>
    <numFmt numFmtId="185" formatCode="&quot;Verdadeiro&quot;;&quot;Verdadeiro&quot;;&quot;Falso&quot;"/>
    <numFmt numFmtId="186" formatCode="&quot;Ativar&quot;;&quot;Ativar&quot;;&quot;Desativar&quot;"/>
    <numFmt numFmtId="187" formatCode="[$€-2]\ #,##0.00_);[Red]\([$€-2]\ #,##0.00\)"/>
    <numFmt numFmtId="188" formatCode="#,#00"/>
    <numFmt numFmtId="189" formatCode="&quot;R$ &quot;#,##0.00"/>
    <numFmt numFmtId="190" formatCode="00"/>
    <numFmt numFmtId="191" formatCode="#,#00.00"/>
    <numFmt numFmtId="192" formatCode="_(* #,##0.000_);_(* \(#,##0.000\);_(* &quot;-&quot;??_);_(@_)"/>
    <numFmt numFmtId="193" formatCode="_(* #,##0.0000_);_(* \(#,##0.0000\);_(* &quot;-&quot;??_);_(@_)"/>
    <numFmt numFmtId="194" formatCode="_(* #,##0.00000_);_(* \(#,##0.00000\);_(* &quot;-&quot;??_);_(@_)"/>
    <numFmt numFmtId="195" formatCode="_(* #,##0.000000_);_(* \(#,##0.000000\);_(* &quot;-&quot;??_);_(@_)"/>
    <numFmt numFmtId="196" formatCode="[$-416]dddd\,\ d&quot; de &quot;mmmm&quot; de &quot;yyyy"/>
    <numFmt numFmtId="197" formatCode="[$-416]mmmm\-yy;@"/>
    <numFmt numFmtId="198" formatCode="mm/yyyy"/>
    <numFmt numFmtId="199" formatCode="_(* #,##0.0_);_(* \(#,##0.0\);_(* &quot;-&quot;??_);_(@_)"/>
    <numFmt numFmtId="200" formatCode="_(* #,##0_);_(* \(#,##0\);_(* &quot;-&quot;??_);_(@_)"/>
    <numFmt numFmtId="201" formatCode="_(&quot;R$ &quot;* #,##0.000_);_(&quot;R$ &quot;* \(#,##0.000\);_(&quot;R$ &quot;* &quot;-&quot;??_);_(@_)"/>
    <numFmt numFmtId="202" formatCode="_(&quot;R$ &quot;* #,##0.0000_);_(&quot;R$ &quot;* \(#,##0.0000\);_(&quot;R$ &quot;* &quot;-&quot;??_);_(@_)"/>
    <numFmt numFmtId="203" formatCode="_(* #,##0.0000_);_(* \(#,##0.0000\);_(* &quot;-&quot;????_);_(@_)"/>
    <numFmt numFmtId="204" formatCode="_(&quot;R$ &quot;* #,##0.0000_);_(&quot;R$ &quot;* \(#,##0.0000\)_._._.;_(&quot;R$ &quot;* &quot;-&quot;??_);_(@_)"/>
    <numFmt numFmtId="205" formatCode="_(&quot;R$ &quot;* #,##0.0000_);_(&quot;R$ &quot;* \(#,##0.0000\)\.;_(&quot;R$ &quot;* &quot;-&quot;??_);_(@_)"/>
    <numFmt numFmtId="206" formatCode="_(&quot;R$ &quot;* #,##0.0000&quot;...&quot;_);_(&quot;R$ &quot;* \(#,##0.0000\)\.;_(&quot;R$ &quot;* &quot;-&quot;??_);_(@_)"/>
    <numFmt numFmtId="207" formatCode="_(&quot;R$ &quot;* #,##0.00000&quot;...&quot;_);_(&quot;R$ &quot;* \(#,##0.00000\)\.;_(&quot;R$ &quot;* &quot;-&quot;??_);_(@_)"/>
    <numFmt numFmtId="208" formatCode="_(&quot;R$ &quot;* #,##0.000&quot;...&quot;_);_(&quot;R$ &quot;* \(#,##0.000\)\.;_(&quot;R$ &quot;* &quot;-&quot;??_);_(@_)"/>
    <numFmt numFmtId="209" formatCode="00,000,000,_/000,0\-00"/>
    <numFmt numFmtId="210" formatCode="00,000,000,&quot;/&quot;000,0&quot;-&quot;00"/>
    <numFmt numFmtId="211" formatCode="#,#00.0"/>
    <numFmt numFmtId="212" formatCode="#,#00.000"/>
    <numFmt numFmtId="213" formatCode="00&quot;.&quot;000&quot;.&quot;000&quot;/&quot;0000&quot;-&quot;00"/>
    <numFmt numFmtId="214" formatCode="#,##0.00#"/>
    <numFmt numFmtId="215" formatCode="#,##0.00##"/>
    <numFmt numFmtId="216" formatCode="0.00#"/>
    <numFmt numFmtId="217" formatCode="_(&quot;R$&quot;* #,##0.00_);_(&quot;R$&quot;* \(#,##0.00\);_(&quot;R$&quot;* \-??_);_(@_)"/>
    <numFmt numFmtId="218" formatCode="0.000"/>
  </numFmts>
  <fonts count="40">
    <font>
      <sz val="10"/>
      <name val="Arial"/>
      <family val="0"/>
    </font>
    <font>
      <u val="single"/>
      <sz val="10"/>
      <color indexed="12"/>
      <name val="Arial"/>
      <family val="0"/>
    </font>
    <font>
      <u val="single"/>
      <sz val="10"/>
      <color indexed="36"/>
      <name val="Arial"/>
      <family val="0"/>
    </font>
    <font>
      <b/>
      <sz val="10"/>
      <name val="Arial"/>
      <family val="2"/>
    </font>
    <font>
      <b/>
      <sz val="14"/>
      <name val="Arial"/>
      <family val="2"/>
    </font>
    <font>
      <b/>
      <sz val="11"/>
      <name val="Arial"/>
      <family val="2"/>
    </font>
    <font>
      <b/>
      <sz val="8"/>
      <name val="Tahoma"/>
      <family val="0"/>
    </font>
    <font>
      <sz val="8"/>
      <name val="Tahoma"/>
      <family val="0"/>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val="single"/>
      <sz val="10"/>
      <color indexed="9"/>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color indexed="8"/>
      <name val="Arial"/>
      <family val="2"/>
    </font>
    <font>
      <b/>
      <sz val="12"/>
      <color indexed="8"/>
      <name val="Arial"/>
      <family val="2"/>
    </font>
    <font>
      <b/>
      <u val="single"/>
      <sz val="9"/>
      <name val="Arial"/>
      <family val="2"/>
    </font>
    <font>
      <sz val="6"/>
      <color indexed="62"/>
      <name val="Calibri"/>
      <family val="0"/>
    </font>
    <font>
      <sz val="6.5"/>
      <color indexed="8"/>
      <name val="Times New Roman"/>
      <family val="0"/>
    </font>
    <font>
      <sz val="12"/>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23"/>
      </left>
      <right style="hair">
        <color indexed="23"/>
      </right>
      <top style="hair">
        <color indexed="23"/>
      </top>
      <bottom style="hair">
        <color indexed="23"/>
      </bottom>
    </border>
    <border>
      <left>
        <color indexed="63"/>
      </left>
      <right>
        <color indexed="63"/>
      </right>
      <top>
        <color indexed="63"/>
      </top>
      <bottom style="hair">
        <color indexed="23"/>
      </bottom>
    </border>
    <border>
      <left>
        <color indexed="63"/>
      </left>
      <right>
        <color indexed="63"/>
      </right>
      <top style="hair">
        <color indexed="23"/>
      </top>
      <bottom style="hair">
        <color indexed="55"/>
      </bottom>
    </border>
    <border>
      <left style="hair">
        <color indexed="23"/>
      </left>
      <right>
        <color indexed="63"/>
      </right>
      <top>
        <color indexed="63"/>
      </top>
      <bottom style="hair">
        <color indexed="23"/>
      </bottom>
    </border>
    <border>
      <left>
        <color indexed="63"/>
      </left>
      <right style="hair">
        <color indexed="23"/>
      </right>
      <top>
        <color indexed="63"/>
      </top>
      <bottom style="hair">
        <color indexed="23"/>
      </bottom>
    </border>
    <border>
      <left style="hair">
        <color indexed="23"/>
      </left>
      <right style="hair">
        <color indexed="23"/>
      </right>
      <top style="hair">
        <color indexed="23"/>
      </top>
      <bottom>
        <color indexed="63"/>
      </bottom>
    </border>
    <border>
      <left style="hair">
        <color indexed="23"/>
      </left>
      <right style="hair">
        <color indexed="23"/>
      </right>
      <top>
        <color indexed="63"/>
      </top>
      <bottom>
        <color indexed="63"/>
      </bottom>
    </border>
    <border>
      <left style="hair">
        <color indexed="23"/>
      </left>
      <right>
        <color indexed="63"/>
      </right>
      <top style="hair">
        <color indexed="23"/>
      </top>
      <bottom>
        <color indexed="63"/>
      </bottom>
    </border>
    <border>
      <left>
        <color indexed="63"/>
      </left>
      <right style="hair">
        <color indexed="23"/>
      </right>
      <top style="hair">
        <color indexed="23"/>
      </top>
      <bottom>
        <color indexed="63"/>
      </bottom>
    </border>
    <border>
      <left>
        <color indexed="63"/>
      </left>
      <right>
        <color indexed="63"/>
      </right>
      <top style="hair">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4" borderId="0" applyNumberFormat="0" applyBorder="0" applyAlignment="0" applyProtection="0"/>
    <xf numFmtId="0" fontId="20" fillId="16" borderId="1" applyNumberFormat="0" applyAlignment="0" applyProtection="0"/>
    <xf numFmtId="0" fontId="21" fillId="17" borderId="2" applyNumberFormat="0" applyAlignment="0" applyProtection="0"/>
    <xf numFmtId="0" fontId="22" fillId="0" borderId="3" applyNumberFormat="0" applyFill="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2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4" fillId="3"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6"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9" applyNumberFormat="0" applyFill="0" applyAlignment="0" applyProtection="0"/>
  </cellStyleXfs>
  <cellXfs count="78">
    <xf numFmtId="0" fontId="0" fillId="0" borderId="0" xfId="0" applyAlignment="1">
      <alignment/>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0" fillId="0" borderId="0" xfId="0" applyFont="1" applyAlignment="1">
      <alignment/>
    </xf>
    <xf numFmtId="0" fontId="5" fillId="0" borderId="0" xfId="0" applyFont="1" applyBorder="1" applyAlignment="1" applyProtection="1">
      <alignment vertical="center"/>
      <protection hidden="1"/>
    </xf>
    <xf numFmtId="4" fontId="9" fillId="0" borderId="0" xfId="0" applyNumberFormat="1" applyFont="1" applyBorder="1" applyAlignment="1" applyProtection="1">
      <alignment vertical="center" wrapText="1"/>
      <protection hidden="1"/>
    </xf>
    <xf numFmtId="0" fontId="9" fillId="0" borderId="0" xfId="0" applyFont="1" applyBorder="1" applyAlignment="1" applyProtection="1">
      <alignment vertical="center" wrapText="1"/>
      <protection hidden="1"/>
    </xf>
    <xf numFmtId="0" fontId="0" fillId="0" borderId="0" xfId="0" applyFill="1" applyAlignment="1">
      <alignment/>
    </xf>
    <xf numFmtId="49" fontId="0" fillId="0" borderId="0" xfId="0" applyNumberFormat="1" applyAlignment="1">
      <alignment/>
    </xf>
    <xf numFmtId="0" fontId="0" fillId="0" borderId="0" xfId="0" applyFont="1" applyFill="1" applyAlignment="1">
      <alignment/>
    </xf>
    <xf numFmtId="216" fontId="5" fillId="0" borderId="0" xfId="0" applyNumberFormat="1" applyFont="1" applyBorder="1" applyAlignment="1" applyProtection="1">
      <alignment vertical="center"/>
      <protection hidden="1"/>
    </xf>
    <xf numFmtId="216" fontId="0" fillId="0" borderId="0" xfId="53" applyNumberFormat="1" applyFont="1" applyBorder="1" applyAlignment="1" applyProtection="1">
      <alignment horizontal="center" vertical="center" wrapText="1"/>
      <protection hidden="1"/>
    </xf>
    <xf numFmtId="0" fontId="0" fillId="0" borderId="0" xfId="0" applyFont="1" applyFill="1" applyAlignment="1">
      <alignment wrapText="1"/>
    </xf>
    <xf numFmtId="214" fontId="0" fillId="0" borderId="0" xfId="0" applyNumberFormat="1" applyFont="1" applyBorder="1" applyAlignment="1" applyProtection="1">
      <alignment horizontal="center" vertical="center" wrapText="1"/>
      <protection hidden="1"/>
    </xf>
    <xf numFmtId="214" fontId="5" fillId="0" borderId="0" xfId="0" applyNumberFormat="1" applyFont="1" applyBorder="1" applyAlignment="1" applyProtection="1">
      <alignment vertical="center"/>
      <protection hidden="1"/>
    </xf>
    <xf numFmtId="0" fontId="0" fillId="8" borderId="10" xfId="0" applyFill="1" applyBorder="1" applyAlignment="1">
      <alignment/>
    </xf>
    <xf numFmtId="0" fontId="0" fillId="24" borderId="10" xfId="0" applyFill="1" applyBorder="1" applyAlignment="1">
      <alignment vertical="center" wrapText="1"/>
    </xf>
    <xf numFmtId="0" fontId="0" fillId="24" borderId="10" xfId="0" applyFill="1" applyBorder="1" applyAlignment="1">
      <alignment/>
    </xf>
    <xf numFmtId="49" fontId="0" fillId="24" borderId="10" xfId="0" applyNumberFormat="1" applyFill="1" applyBorder="1" applyAlignment="1">
      <alignment/>
    </xf>
    <xf numFmtId="0" fontId="0" fillId="7" borderId="10" xfId="0" applyFill="1" applyBorder="1" applyAlignment="1">
      <alignment vertical="center" wrapText="1"/>
    </xf>
    <xf numFmtId="0" fontId="0" fillId="0" borderId="0" xfId="0" applyAlignment="1">
      <alignment wrapText="1"/>
    </xf>
    <xf numFmtId="0" fontId="0" fillId="4" borderId="10" xfId="0" applyFill="1" applyBorder="1" applyAlignment="1">
      <alignment vertical="center"/>
    </xf>
    <xf numFmtId="0" fontId="0" fillId="0" borderId="0" xfId="0" applyAlignment="1">
      <alignment vertical="center"/>
    </xf>
    <xf numFmtId="0" fontId="0" fillId="0" borderId="0" xfId="0" applyFont="1" applyAlignment="1">
      <alignment horizontal="left" vertical="center" wrapText="1"/>
    </xf>
    <xf numFmtId="0" fontId="0" fillId="25" borderId="10" xfId="0" applyFill="1" applyBorder="1" applyAlignment="1">
      <alignment vertical="center"/>
    </xf>
    <xf numFmtId="0" fontId="0"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10" fillId="0" borderId="0" xfId="0" applyFont="1" applyBorder="1" applyAlignment="1" applyProtection="1">
      <alignment horizontal="right"/>
      <protection hidden="1"/>
    </xf>
    <xf numFmtId="0" fontId="12"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214" fontId="4" fillId="0" borderId="0" xfId="0" applyNumberFormat="1" applyFont="1" applyBorder="1" applyAlignment="1" applyProtection="1">
      <alignment horizontal="center" vertical="center"/>
      <protection hidden="1"/>
    </xf>
    <xf numFmtId="216" fontId="4" fillId="0" borderId="0" xfId="0" applyNumberFormat="1" applyFont="1" applyBorder="1" applyAlignment="1" applyProtection="1">
      <alignment horizontal="center" vertical="center"/>
      <protection hidden="1"/>
    </xf>
    <xf numFmtId="0" fontId="9" fillId="0" borderId="11" xfId="0" applyFont="1" applyBorder="1" applyAlignment="1">
      <alignment vertical="center" wrapText="1"/>
    </xf>
    <xf numFmtId="0" fontId="10" fillId="16" borderId="11" xfId="0" applyFont="1" applyFill="1" applyBorder="1" applyAlignment="1" applyProtection="1">
      <alignment horizontal="center" vertical="center" wrapText="1"/>
      <protection hidden="1"/>
    </xf>
    <xf numFmtId="190" fontId="9"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214" fontId="10" fillId="0" borderId="11" xfId="53" applyNumberFormat="1" applyFont="1" applyFill="1" applyBorder="1" applyAlignment="1" applyProtection="1">
      <alignment horizontal="center" vertical="center" wrapText="1"/>
      <protection hidden="1"/>
    </xf>
    <xf numFmtId="190" fontId="12" fillId="0" borderId="0" xfId="0" applyNumberFormat="1" applyFont="1" applyBorder="1" applyAlignment="1" applyProtection="1">
      <alignment vertical="center" wrapText="1"/>
      <protection hidden="1"/>
    </xf>
    <xf numFmtId="0" fontId="9" fillId="0" borderId="0" xfId="0" applyNumberFormat="1" applyFont="1" applyBorder="1" applyAlignment="1" applyProtection="1">
      <alignment vertical="center" wrapText="1"/>
      <protection hidden="1"/>
    </xf>
    <xf numFmtId="0" fontId="0" fillId="0" borderId="0" xfId="0" applyNumberFormat="1" applyFont="1" applyBorder="1" applyAlignment="1" applyProtection="1">
      <alignment vertical="center" wrapText="1"/>
      <protection hidden="1"/>
    </xf>
    <xf numFmtId="0" fontId="12" fillId="0" borderId="0" xfId="0" applyNumberFormat="1" applyFont="1" applyBorder="1" applyAlignment="1" applyProtection="1">
      <alignment vertical="center" wrapText="1"/>
      <protection hidden="1"/>
    </xf>
    <xf numFmtId="0" fontId="12" fillId="0" borderId="0" xfId="0" applyFont="1" applyBorder="1" applyAlignment="1" applyProtection="1">
      <alignment horizontal="left" vertical="center"/>
      <protection hidden="1"/>
    </xf>
    <xf numFmtId="0" fontId="12" fillId="0" borderId="0" xfId="0" applyNumberFormat="1" applyFont="1" applyBorder="1" applyAlignment="1" applyProtection="1">
      <alignment horizontal="left" vertical="center"/>
      <protection hidden="1"/>
    </xf>
    <xf numFmtId="49" fontId="0" fillId="0" borderId="0" xfId="53" applyNumberFormat="1" applyFont="1" applyBorder="1" applyAlignment="1" applyProtection="1">
      <alignment horizontal="center" vertical="center" wrapText="1"/>
      <protection hidden="1"/>
    </xf>
    <xf numFmtId="49" fontId="0" fillId="0" borderId="0" xfId="0" applyNumberFormat="1" applyFont="1" applyBorder="1" applyAlignment="1" applyProtection="1">
      <alignment vertical="center" wrapText="1"/>
      <protection hidden="1"/>
    </xf>
    <xf numFmtId="49" fontId="9"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vertical="center" wrapText="1"/>
      <protection hidden="1"/>
    </xf>
    <xf numFmtId="49" fontId="15" fillId="0" borderId="0" xfId="0" applyNumberFormat="1" applyFont="1" applyBorder="1" applyAlignment="1" applyProtection="1">
      <alignment vertical="center" wrapText="1"/>
      <protection hidden="1"/>
    </xf>
    <xf numFmtId="49" fontId="14" fillId="0" borderId="0" xfId="0" applyNumberFormat="1" applyFont="1" applyBorder="1" applyAlignment="1" applyProtection="1">
      <alignment horizontal="left" vertical="center" wrapText="1"/>
      <protection hidden="1"/>
    </xf>
    <xf numFmtId="49" fontId="16" fillId="0" borderId="0" xfId="0" applyNumberFormat="1" applyFont="1" applyBorder="1" applyAlignment="1" applyProtection="1">
      <alignment vertical="center" wrapText="1"/>
      <protection hidden="1"/>
    </xf>
    <xf numFmtId="214" fontId="10" fillId="16" borderId="11" xfId="0" applyNumberFormat="1" applyFont="1" applyFill="1" applyBorder="1" applyAlignment="1" applyProtection="1">
      <alignment horizontal="center" vertical="center" wrapText="1"/>
      <protection hidden="1"/>
    </xf>
    <xf numFmtId="214" fontId="12" fillId="0" borderId="0" xfId="0" applyNumberFormat="1" applyFont="1" applyBorder="1" applyAlignment="1" applyProtection="1">
      <alignment vertical="center" wrapText="1"/>
      <protection hidden="1"/>
    </xf>
    <xf numFmtId="214" fontId="10" fillId="0" borderId="11" xfId="0" applyNumberFormat="1" applyFont="1" applyBorder="1" applyAlignment="1">
      <alignment horizontal="center" vertical="center"/>
    </xf>
    <xf numFmtId="183" fontId="0" fillId="0" borderId="0" xfId="47" applyFont="1" applyFill="1" applyBorder="1" applyAlignment="1" applyProtection="1">
      <alignment horizontal="left"/>
      <protection/>
    </xf>
    <xf numFmtId="188" fontId="9" fillId="0" borderId="11" xfId="0" applyNumberFormat="1" applyFont="1" applyFill="1" applyBorder="1" applyAlignment="1" applyProtection="1">
      <alignment horizontal="center" vertical="center" wrapText="1"/>
      <protection hidden="1"/>
    </xf>
    <xf numFmtId="0" fontId="0" fillId="0" borderId="0" xfId="0" applyFont="1" applyAlignment="1">
      <alignment wrapText="1"/>
    </xf>
    <xf numFmtId="214" fontId="4" fillId="0" borderId="12" xfId="0" applyNumberFormat="1" applyFont="1" applyBorder="1" applyAlignment="1" applyProtection="1">
      <alignment horizontal="center" vertical="center"/>
      <protection hidden="1"/>
    </xf>
    <xf numFmtId="214" fontId="9" fillId="0" borderId="11"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0" fillId="0" borderId="0" xfId="0" applyFill="1" applyBorder="1" applyAlignment="1">
      <alignment wrapText="1"/>
    </xf>
    <xf numFmtId="0" fontId="36" fillId="0" borderId="0" xfId="0" applyFont="1" applyAlignment="1">
      <alignment horizontal="justify"/>
    </xf>
    <xf numFmtId="0" fontId="10" fillId="0" borderId="0" xfId="0" applyFont="1" applyBorder="1" applyAlignment="1" applyProtection="1">
      <alignment horizontal="left" vertical="center"/>
      <protection hidden="1"/>
    </xf>
    <xf numFmtId="0" fontId="8" fillId="0" borderId="0" xfId="0" applyFont="1" applyBorder="1" applyAlignment="1" applyProtection="1">
      <alignment/>
      <protection hidden="1"/>
    </xf>
    <xf numFmtId="0" fontId="10" fillId="0" borderId="13" xfId="0" applyFont="1" applyBorder="1" applyAlignment="1" applyProtection="1">
      <alignment horizontal="left"/>
      <protection hidden="1"/>
    </xf>
    <xf numFmtId="0" fontId="11" fillId="0" borderId="0" xfId="0" applyFont="1" applyAlignment="1" applyProtection="1">
      <alignment horizontal="left" vertical="center" wrapText="1"/>
      <protection hidden="1"/>
    </xf>
    <xf numFmtId="176" fontId="3" fillId="24" borderId="14" xfId="53" applyNumberFormat="1" applyFont="1" applyFill="1" applyBorder="1" applyAlignment="1" applyProtection="1">
      <alignment horizontal="left" vertical="center" wrapText="1"/>
      <protection hidden="1"/>
    </xf>
    <xf numFmtId="176" fontId="3" fillId="24" borderId="15" xfId="53" applyNumberFormat="1" applyFont="1" applyFill="1" applyBorder="1" applyAlignment="1" applyProtection="1">
      <alignment horizontal="left" vertical="center" wrapText="1"/>
      <protection hidden="1"/>
    </xf>
    <xf numFmtId="190" fontId="9" fillId="0" borderId="16" xfId="0" applyNumberFormat="1" applyFont="1" applyBorder="1" applyAlignment="1">
      <alignment horizontal="center" vertical="center" wrapText="1"/>
    </xf>
    <xf numFmtId="190" fontId="9" fillId="0" borderId="17" xfId="0" applyNumberFormat="1" applyFont="1" applyBorder="1" applyAlignment="1">
      <alignment horizontal="center" vertical="center" wrapText="1"/>
    </xf>
    <xf numFmtId="0" fontId="10" fillId="0" borderId="0" xfId="0" applyFont="1" applyBorder="1" applyAlignment="1" applyProtection="1">
      <alignment horizontal="left" vertical="center"/>
      <protection hidden="1"/>
    </xf>
    <xf numFmtId="0" fontId="10" fillId="0" borderId="0" xfId="0" applyFont="1" applyBorder="1" applyAlignment="1" applyProtection="1">
      <alignment horizontal="left" vertical="center" wrapText="1"/>
      <protection hidden="1"/>
    </xf>
    <xf numFmtId="183" fontId="10" fillId="0" borderId="0" xfId="47" applyFont="1" applyBorder="1" applyAlignment="1" applyProtection="1">
      <alignment horizontal="center" vertical="center"/>
      <protection hidden="1"/>
    </xf>
    <xf numFmtId="214" fontId="11" fillId="24" borderId="18" xfId="0" applyNumberFormat="1" applyFont="1" applyFill="1" applyBorder="1" applyAlignment="1" applyProtection="1">
      <alignment horizontal="left" vertical="center" wrapText="1"/>
      <protection hidden="1"/>
    </xf>
    <xf numFmtId="214" fontId="11" fillId="24" borderId="19" xfId="0" applyNumberFormat="1" applyFont="1" applyFill="1" applyBorder="1" applyAlignment="1" applyProtection="1">
      <alignment horizontal="left" vertical="center" wrapText="1"/>
      <protection hidden="1"/>
    </xf>
    <xf numFmtId="0" fontId="10" fillId="0" borderId="20" xfId="0" applyFont="1" applyBorder="1" applyAlignment="1" applyProtection="1">
      <alignment horizontal="left"/>
      <protection hidden="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15">
    <dxf>
      <font>
        <b/>
        <i val="0"/>
        <color indexed="9"/>
      </font>
      <fill>
        <patternFill>
          <bgColor indexed="10"/>
        </patternFill>
      </fill>
    </dxf>
    <dxf>
      <fill>
        <patternFill>
          <bgColor indexed="43"/>
        </patternFill>
      </fill>
    </dxf>
    <dxf>
      <fill>
        <patternFill>
          <bgColor indexed="52"/>
        </patternFill>
      </fill>
    </dxf>
    <dxf>
      <font>
        <b val="0"/>
        <i val="0"/>
        <u val="none"/>
        <strike val="0"/>
      </font>
      <fill>
        <patternFill>
          <bgColor indexed="43"/>
        </patternFill>
      </fill>
    </dxf>
    <dxf>
      <font>
        <b val="0"/>
        <i val="0"/>
        <u val="none"/>
        <strike val="0"/>
      </font>
      <fill>
        <patternFill>
          <bgColor indexed="43"/>
        </patternFill>
      </fill>
    </dxf>
    <dxf/>
    <dxf>
      <font>
        <color auto="1"/>
      </font>
      <fill>
        <patternFill>
          <bgColor indexed="26"/>
        </patternFill>
      </fill>
    </dxf>
    <dxf>
      <font>
        <b/>
        <i val="0"/>
      </font>
      <fill>
        <patternFill>
          <bgColor indexed="47"/>
        </patternFill>
      </fill>
    </dxf>
    <dxf>
      <font>
        <b/>
        <i/>
        <u val="double"/>
        <strike val="0"/>
      </font>
      <fill>
        <patternFill>
          <bgColor indexed="51"/>
        </patternFill>
      </fill>
      <border>
        <left style="thin"/>
        <right style="thin"/>
        <top style="thin"/>
        <bottom style="thin"/>
      </border>
    </dxf>
    <dxf>
      <font>
        <b/>
        <i val="0"/>
      </font>
      <fill>
        <patternFill>
          <bgColor indexed="43"/>
        </patternFill>
      </fill>
    </dxf>
    <dxf>
      <font>
        <b/>
        <i val="0"/>
        <color indexed="9"/>
      </font>
      <fill>
        <patternFill>
          <bgColor indexed="10"/>
        </patternFill>
      </fill>
    </dxf>
    <dxf>
      <font>
        <b/>
        <i/>
        <u val="none"/>
        <strike val="0"/>
      </font>
      <fill>
        <patternFill>
          <bgColor indexed="47"/>
        </patternFill>
      </fill>
      <border>
        <left style="thin"/>
        <right style="thin"/>
        <top style="thin"/>
        <bottom style="thin"/>
      </border>
    </dxf>
    <dxf>
      <font>
        <b/>
        <i/>
        <u val="double"/>
        <strike val="0"/>
      </font>
      <fill>
        <patternFill>
          <bgColor indexed="52"/>
        </patternFill>
      </fill>
    </dxf>
    <dxf>
      <font>
        <b/>
        <i/>
        <u val="none"/>
        <strike val="0"/>
      </font>
      <fill>
        <patternFill>
          <bgColor rgb="FFFFCC99"/>
        </patternFill>
      </fill>
      <border>
        <left style="thin">
          <color rgb="FF000000"/>
        </left>
        <right style="thin">
          <color rgb="FF000000"/>
        </right>
        <top style="thin"/>
        <bottom style="thin">
          <color rgb="FF000000"/>
        </bottom>
      </border>
    </dxf>
    <dxf>
      <font>
        <b/>
        <i/>
        <u val="double"/>
        <strike val="0"/>
      </font>
      <fill>
        <patternFill>
          <bgColor rgb="FFFFCC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0</xdr:row>
      <xdr:rowOff>28575</xdr:rowOff>
    </xdr:from>
    <xdr:ext cx="4343400" cy="695325"/>
    <xdr:sp>
      <xdr:nvSpPr>
        <xdr:cNvPr id="1" name="Text Box 1"/>
        <xdr:cNvSpPr txBox="1">
          <a:spLocks noChangeArrowheads="1"/>
        </xdr:cNvSpPr>
      </xdr:nvSpPr>
      <xdr:spPr>
        <a:xfrm>
          <a:off x="800100" y="28575"/>
          <a:ext cx="4343400" cy="69532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Estado do Rio de Janeiro
</a:t>
          </a:r>
          <a:r>
            <a:rPr lang="en-US" cap="none" sz="1000" b="1" i="0" u="none" baseline="0">
              <a:solidFill>
                <a:srgbClr val="000000"/>
              </a:solidFill>
              <a:latin typeface="Arial"/>
              <a:ea typeface="Arial"/>
              <a:cs typeface="Arial"/>
            </a:rPr>
            <a:t>PREFEITURA MUNICIPAL DE SUMIDOURO
</a:t>
          </a:r>
          <a:r>
            <a:rPr lang="en-US" cap="none" sz="1000" b="1" i="0" u="none" baseline="0">
              <a:solidFill>
                <a:srgbClr val="000000"/>
              </a:solidFill>
              <a:latin typeface="Arial"/>
              <a:ea typeface="Arial"/>
              <a:cs typeface="Arial"/>
            </a:rPr>
            <a:t>CNPJ: 32.165.706/0001-08
</a:t>
          </a:r>
          <a:r>
            <a:rPr lang="en-US" cap="none" sz="1000" b="1" i="0" u="none" baseline="0">
              <a:solidFill>
                <a:srgbClr val="000000"/>
              </a:solidFill>
              <a:latin typeface="Arial"/>
              <a:ea typeface="Arial"/>
              <a:cs typeface="Arial"/>
            </a:rPr>
            <a:t>Rua Alfredo Chaves, 39 - Centro – Sumidouro/RJ – CEP 28637-000</a:t>
          </a:r>
          <a:r>
            <a:rPr lang="en-US" cap="none" sz="1200" b="1" i="0" u="none" baseline="0">
              <a:solidFill>
                <a:srgbClr val="000000"/>
              </a:solidFill>
              <a:latin typeface="Arial"/>
              <a:ea typeface="Arial"/>
              <a:cs typeface="Arial"/>
            </a:rPr>
            <a:t>
</a:t>
          </a:r>
        </a:p>
      </xdr:txBody>
    </xdr:sp>
    <xdr:clientData/>
  </xdr:oneCellAnchor>
  <xdr:twoCellAnchor editAs="oneCell">
    <xdr:from>
      <xdr:col>0</xdr:col>
      <xdr:colOff>28575</xdr:colOff>
      <xdr:row>0</xdr:row>
      <xdr:rowOff>28575</xdr:rowOff>
    </xdr:from>
    <xdr:to>
      <xdr:col>1</xdr:col>
      <xdr:colOff>114300</xdr:colOff>
      <xdr:row>0</xdr:row>
      <xdr:rowOff>704850</xdr:rowOff>
    </xdr:to>
    <xdr:pic>
      <xdr:nvPicPr>
        <xdr:cNvPr id="2" name="Picture 2" descr="brasãoGIF_300dpi"/>
        <xdr:cNvPicPr preferRelativeResize="1">
          <a:picLocks noChangeAspect="1"/>
        </xdr:cNvPicPr>
      </xdr:nvPicPr>
      <xdr:blipFill>
        <a:blip r:embed="rId1"/>
        <a:stretch>
          <a:fillRect/>
        </a:stretch>
      </xdr:blipFill>
      <xdr:spPr>
        <a:xfrm>
          <a:off x="28575" y="28575"/>
          <a:ext cx="695325" cy="676275"/>
        </a:xfrm>
        <a:prstGeom prst="rect">
          <a:avLst/>
        </a:prstGeom>
        <a:noFill/>
        <a:ln w="9525" cmpd="sng">
          <a:noFill/>
        </a:ln>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3" name="Group 60"/>
        <xdr:cNvGrpSpPr>
          <a:grpSpLocks/>
        </xdr:cNvGrpSpPr>
      </xdr:nvGrpSpPr>
      <xdr:grpSpPr>
        <a:xfrm>
          <a:off x="5534025" y="285750"/>
          <a:ext cx="1790700" cy="857250"/>
          <a:chOff x="520" y="6"/>
          <a:chExt cx="188" cy="90"/>
        </a:xfrm>
        <a:solidFill>
          <a:srgbClr val="FFFFFF"/>
        </a:solidFill>
      </xdr:grpSpPr>
    </xdr:grp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lan1"/>
  <dimension ref="A1:N42"/>
  <sheetViews>
    <sheetView tabSelected="1" zoomScale="115" zoomScaleNormal="115" zoomScaleSheetLayoutView="100" zoomScalePageLayoutView="0" workbookViewId="0" topLeftCell="A1">
      <selection activeCell="G13" sqref="G13"/>
    </sheetView>
  </sheetViews>
  <sheetFormatPr defaultColWidth="9.140625" defaultRowHeight="12.75"/>
  <cols>
    <col min="1" max="1" width="9.140625" style="2" customWidth="1"/>
    <col min="2" max="2" width="4.57421875" style="1" customWidth="1"/>
    <col min="3" max="3" width="49.8515625" style="2" customWidth="1"/>
    <col min="4" max="4" width="8.28125" style="1" customWidth="1"/>
    <col min="5" max="5" width="8.00390625" style="27" customWidth="1"/>
    <col min="6" max="7" width="10.140625" style="15" customWidth="1"/>
    <col min="8" max="8" width="10.140625" style="13" customWidth="1"/>
    <col min="9" max="9" width="11.8515625" style="47" customWidth="1"/>
    <col min="10" max="10" width="11.57421875" style="2" customWidth="1"/>
    <col min="11" max="12" width="9.140625" style="2" customWidth="1"/>
    <col min="13" max="13" width="9.140625" style="42" customWidth="1"/>
    <col min="14" max="16" width="9.140625" style="2" customWidth="1"/>
    <col min="17" max="17" width="10.00390625" style="2" bestFit="1" customWidth="1"/>
    <col min="18" max="16384" width="9.140625" style="2" customWidth="1"/>
  </cols>
  <sheetData>
    <row r="1" ht="58.5" customHeight="1">
      <c r="I1" s="46"/>
    </row>
    <row r="2" spans="1:8" ht="12.75">
      <c r="A2" s="72" t="s">
        <v>19</v>
      </c>
      <c r="B2" s="72"/>
      <c r="C2" s="72"/>
      <c r="D2" s="72"/>
      <c r="E2" s="72"/>
      <c r="F2" s="72"/>
      <c r="G2" s="72"/>
      <c r="H2" s="72"/>
    </row>
    <row r="3" spans="1:8" ht="12.75">
      <c r="A3" s="64" t="str">
        <f>UPPER(Dados!B1&amp;"  -  "&amp;Dados!B4)</f>
        <v>PREGÃO PRESENCIAL Nº 148/2019  -  ABERTURA DAS PROPOSTAS: 12/12/2019, ÀS 10:00HS</v>
      </c>
      <c r="B3" s="61"/>
      <c r="C3" s="64"/>
      <c r="D3" s="61"/>
      <c r="E3" s="61"/>
      <c r="F3" s="61"/>
      <c r="G3" s="61"/>
      <c r="H3" s="61"/>
    </row>
    <row r="4" spans="1:8" ht="12.75" customHeight="1">
      <c r="A4" s="73" t="str">
        <f>Dados!B3</f>
        <v>AQUISIÇÃO DE ELETRODOMÉSTICOS, EQUIPAMENTOS ELETRÔNICOS E DE SOM</v>
      </c>
      <c r="B4" s="73"/>
      <c r="C4" s="73"/>
      <c r="D4" s="73"/>
      <c r="E4" s="73"/>
      <c r="F4" s="73"/>
      <c r="G4" s="73"/>
      <c r="H4" s="73"/>
    </row>
    <row r="5" spans="1:8" ht="12.75">
      <c r="A5" s="72" t="str">
        <f>Dados!B2</f>
        <v>PROCESSO ADMINISTRATIVO N° 0506/2019 de 08/02/2019</v>
      </c>
      <c r="B5" s="72"/>
      <c r="C5" s="72"/>
      <c r="D5" s="72"/>
      <c r="E5" s="72"/>
      <c r="F5" s="72"/>
      <c r="G5" s="72"/>
      <c r="H5" s="72"/>
    </row>
    <row r="6" spans="1:8" ht="12.75">
      <c r="A6" s="64" t="str">
        <f>Dados!B7</f>
        <v>MENOR PREÇO POR LOTE</v>
      </c>
      <c r="B6" s="64"/>
      <c r="C6" s="61"/>
      <c r="D6" s="72" t="s">
        <v>29</v>
      </c>
      <c r="E6" s="72"/>
      <c r="F6" s="74">
        <f>Dados!B8</f>
        <v>23882.33</v>
      </c>
      <c r="G6" s="74"/>
      <c r="H6" s="61"/>
    </row>
    <row r="7" spans="2:8" ht="2.25" customHeight="1">
      <c r="B7" s="6"/>
      <c r="C7" s="6"/>
      <c r="D7" s="6"/>
      <c r="E7" s="28"/>
      <c r="F7" s="16"/>
      <c r="G7" s="16"/>
      <c r="H7" s="12"/>
    </row>
    <row r="8" spans="1:13" s="8" customFormat="1" ht="12" customHeight="1">
      <c r="A8" s="65" t="s">
        <v>0</v>
      </c>
      <c r="B8" s="66"/>
      <c r="C8" s="66"/>
      <c r="D8" s="66"/>
      <c r="E8" s="66"/>
      <c r="F8" s="66"/>
      <c r="G8" s="66"/>
      <c r="H8" s="66"/>
      <c r="I8" s="48"/>
      <c r="M8" s="41"/>
    </row>
    <row r="9" spans="1:14" s="8" customFormat="1" ht="12" customHeight="1">
      <c r="A9" s="65" t="s">
        <v>1</v>
      </c>
      <c r="B9" s="77"/>
      <c r="C9" s="77"/>
      <c r="D9" s="77"/>
      <c r="E9" s="77"/>
      <c r="F9" s="77"/>
      <c r="G9" s="77"/>
      <c r="H9" s="77"/>
      <c r="I9" s="48"/>
      <c r="M9" s="41"/>
      <c r="N9" s="41"/>
    </row>
    <row r="10" spans="1:13" s="8" customFormat="1" ht="12" customHeight="1">
      <c r="A10" s="65" t="s">
        <v>2</v>
      </c>
      <c r="B10" s="66"/>
      <c r="C10" s="66"/>
      <c r="D10" s="29" t="s">
        <v>8</v>
      </c>
      <c r="E10" s="66"/>
      <c r="F10" s="66"/>
      <c r="G10" s="66"/>
      <c r="H10" s="66"/>
      <c r="I10" s="48"/>
      <c r="M10" s="41"/>
    </row>
    <row r="11" spans="2:8" ht="4.5" customHeight="1">
      <c r="B11" s="3"/>
      <c r="C11" s="31"/>
      <c r="D11" s="31"/>
      <c r="E11" s="32"/>
      <c r="F11" s="59"/>
      <c r="G11" s="33"/>
      <c r="H11" s="34"/>
    </row>
    <row r="12" spans="1:13" s="8" customFormat="1" ht="22.5">
      <c r="A12" s="36" t="s">
        <v>32</v>
      </c>
      <c r="B12" s="36" t="s">
        <v>3</v>
      </c>
      <c r="C12" s="36" t="s">
        <v>4</v>
      </c>
      <c r="D12" s="36" t="s">
        <v>5</v>
      </c>
      <c r="E12" s="36" t="s">
        <v>6</v>
      </c>
      <c r="F12" s="53" t="s">
        <v>25</v>
      </c>
      <c r="G12" s="53" t="s">
        <v>26</v>
      </c>
      <c r="H12" s="36" t="s">
        <v>7</v>
      </c>
      <c r="I12" s="48"/>
      <c r="M12" s="41"/>
    </row>
    <row r="13" spans="1:13" s="8" customFormat="1" ht="22.5">
      <c r="A13" s="37">
        <v>1</v>
      </c>
      <c r="B13" s="37">
        <v>1</v>
      </c>
      <c r="C13" s="35" t="s">
        <v>36</v>
      </c>
      <c r="D13" s="38" t="s">
        <v>5</v>
      </c>
      <c r="E13" s="57">
        <v>12</v>
      </c>
      <c r="F13" s="60">
        <v>271.63</v>
      </c>
      <c r="G13" s="55"/>
      <c r="H13" s="39">
        <f aca="true" t="shared" si="0" ref="H13:H24">IF(G13="","",IF(ISTEXT(G13),"NC",G13*E13))</f>
      </c>
      <c r="I13" s="48"/>
      <c r="L13" s="7"/>
      <c r="M13" s="41"/>
    </row>
    <row r="14" spans="1:13" s="8" customFormat="1" ht="33.75">
      <c r="A14" s="37">
        <v>2</v>
      </c>
      <c r="B14" s="37">
        <v>1</v>
      </c>
      <c r="C14" s="35" t="s">
        <v>37</v>
      </c>
      <c r="D14" s="38" t="s">
        <v>38</v>
      </c>
      <c r="E14" s="57">
        <v>2</v>
      </c>
      <c r="F14" s="60">
        <v>927.97</v>
      </c>
      <c r="G14" s="55"/>
      <c r="H14" s="39">
        <f t="shared" si="0"/>
      </c>
      <c r="I14" s="48"/>
      <c r="L14" s="7"/>
      <c r="M14" s="41"/>
    </row>
    <row r="15" spans="1:13" s="8" customFormat="1" ht="22.5">
      <c r="A15" s="37">
        <v>3</v>
      </c>
      <c r="B15" s="37">
        <v>1</v>
      </c>
      <c r="C15" s="35" t="s">
        <v>39</v>
      </c>
      <c r="D15" s="38" t="s">
        <v>5</v>
      </c>
      <c r="E15" s="57">
        <v>2</v>
      </c>
      <c r="F15" s="60">
        <v>316.66</v>
      </c>
      <c r="G15" s="55"/>
      <c r="H15" s="39">
        <f t="shared" si="0"/>
      </c>
      <c r="I15" s="48"/>
      <c r="L15" s="7"/>
      <c r="M15" s="41"/>
    </row>
    <row r="16" spans="1:13" s="8" customFormat="1" ht="90">
      <c r="A16" s="37">
        <v>4</v>
      </c>
      <c r="B16" s="37">
        <v>1</v>
      </c>
      <c r="C16" s="35" t="s">
        <v>40</v>
      </c>
      <c r="D16" s="38" t="s">
        <v>5</v>
      </c>
      <c r="E16" s="57">
        <v>2</v>
      </c>
      <c r="F16" s="60">
        <v>159.27</v>
      </c>
      <c r="G16" s="55"/>
      <c r="H16" s="39">
        <f t="shared" si="0"/>
      </c>
      <c r="I16" s="48"/>
      <c r="L16" s="7"/>
      <c r="M16" s="41"/>
    </row>
    <row r="17" spans="1:13" s="8" customFormat="1" ht="56.25">
      <c r="A17" s="37">
        <v>5</v>
      </c>
      <c r="B17" s="37">
        <v>1</v>
      </c>
      <c r="C17" s="35" t="s">
        <v>41</v>
      </c>
      <c r="D17" s="38" t="s">
        <v>5</v>
      </c>
      <c r="E17" s="57">
        <v>1</v>
      </c>
      <c r="F17" s="60">
        <v>826.63</v>
      </c>
      <c r="G17" s="55"/>
      <c r="H17" s="39">
        <f t="shared" si="0"/>
      </c>
      <c r="I17" s="48"/>
      <c r="L17" s="7"/>
      <c r="M17" s="41"/>
    </row>
    <row r="18" spans="1:13" s="8" customFormat="1" ht="22.5">
      <c r="A18" s="37">
        <v>6</v>
      </c>
      <c r="B18" s="37">
        <v>1</v>
      </c>
      <c r="C18" s="35" t="s">
        <v>42</v>
      </c>
      <c r="D18" s="38" t="s">
        <v>5</v>
      </c>
      <c r="E18" s="57">
        <v>1</v>
      </c>
      <c r="F18" s="60">
        <v>139.99</v>
      </c>
      <c r="G18" s="55"/>
      <c r="H18" s="39">
        <f t="shared" si="0"/>
      </c>
      <c r="I18" s="48"/>
      <c r="L18" s="7"/>
      <c r="M18" s="41"/>
    </row>
    <row r="19" spans="1:13" s="8" customFormat="1" ht="11.25">
      <c r="A19" s="37">
        <v>7</v>
      </c>
      <c r="B19" s="37">
        <v>1</v>
      </c>
      <c r="C19" s="35" t="s">
        <v>43</v>
      </c>
      <c r="D19" s="38" t="s">
        <v>5</v>
      </c>
      <c r="E19" s="57">
        <v>4</v>
      </c>
      <c r="F19" s="60">
        <v>39.7</v>
      </c>
      <c r="G19" s="55"/>
      <c r="H19" s="39">
        <f t="shared" si="0"/>
      </c>
      <c r="I19" s="48"/>
      <c r="L19" s="7"/>
      <c r="M19" s="41"/>
    </row>
    <row r="20" spans="1:13" s="8" customFormat="1" ht="11.25">
      <c r="A20" s="37">
        <v>8</v>
      </c>
      <c r="B20" s="37">
        <v>1</v>
      </c>
      <c r="C20" s="35" t="s">
        <v>44</v>
      </c>
      <c r="D20" s="38" t="s">
        <v>5</v>
      </c>
      <c r="E20" s="57">
        <v>2</v>
      </c>
      <c r="F20" s="60">
        <v>41.5</v>
      </c>
      <c r="G20" s="55"/>
      <c r="H20" s="39">
        <f t="shared" si="0"/>
      </c>
      <c r="I20" s="48"/>
      <c r="L20" s="7"/>
      <c r="M20" s="41"/>
    </row>
    <row r="21" spans="1:13" s="8" customFormat="1" ht="22.5">
      <c r="A21" s="37">
        <v>9</v>
      </c>
      <c r="B21" s="37">
        <v>1</v>
      </c>
      <c r="C21" s="35" t="s">
        <v>45</v>
      </c>
      <c r="D21" s="38" t="s">
        <v>5</v>
      </c>
      <c r="E21" s="57">
        <v>2</v>
      </c>
      <c r="F21" s="60">
        <v>92.3</v>
      </c>
      <c r="G21" s="55"/>
      <c r="H21" s="39">
        <f>IF(G21="","",IF(ISTEXT(G21),"NC",G21*E21))</f>
      </c>
      <c r="I21" s="48"/>
      <c r="L21" s="7"/>
      <c r="M21" s="41"/>
    </row>
    <row r="22" spans="1:13" s="8" customFormat="1" ht="22.5">
      <c r="A22" s="37">
        <v>10</v>
      </c>
      <c r="B22" s="37">
        <v>1</v>
      </c>
      <c r="C22" s="35" t="s">
        <v>46</v>
      </c>
      <c r="D22" s="38" t="s">
        <v>5</v>
      </c>
      <c r="E22" s="57">
        <v>1</v>
      </c>
      <c r="F22" s="60">
        <v>623.33</v>
      </c>
      <c r="G22" s="55"/>
      <c r="H22" s="39">
        <f t="shared" si="0"/>
      </c>
      <c r="I22" s="48"/>
      <c r="L22" s="7"/>
      <c r="M22" s="41"/>
    </row>
    <row r="23" spans="1:13" s="8" customFormat="1" ht="11.25">
      <c r="A23" s="37">
        <v>11</v>
      </c>
      <c r="B23" s="37">
        <v>1</v>
      </c>
      <c r="C23" s="35" t="s">
        <v>47</v>
      </c>
      <c r="D23" s="38" t="s">
        <v>5</v>
      </c>
      <c r="E23" s="57">
        <v>1</v>
      </c>
      <c r="F23" s="60">
        <v>252.3</v>
      </c>
      <c r="G23" s="55"/>
      <c r="H23" s="39">
        <f t="shared" si="0"/>
      </c>
      <c r="I23" s="48"/>
      <c r="L23" s="7"/>
      <c r="M23" s="41"/>
    </row>
    <row r="24" spans="1:13" s="8" customFormat="1" ht="123.75">
      <c r="A24" s="70">
        <v>12</v>
      </c>
      <c r="B24" s="37">
        <v>1</v>
      </c>
      <c r="C24" s="35" t="s">
        <v>48</v>
      </c>
      <c r="D24" s="38" t="s">
        <v>5</v>
      </c>
      <c r="E24" s="57">
        <v>4</v>
      </c>
      <c r="F24" s="60">
        <v>3671.63</v>
      </c>
      <c r="G24" s="55"/>
      <c r="H24" s="39">
        <f t="shared" si="0"/>
      </c>
      <c r="I24" s="48"/>
      <c r="L24" s="7"/>
      <c r="M24" s="41"/>
    </row>
    <row r="25" spans="1:13" s="8" customFormat="1" ht="33.75">
      <c r="A25" s="71"/>
      <c r="B25" s="37">
        <v>2</v>
      </c>
      <c r="C25" s="35" t="s">
        <v>49</v>
      </c>
      <c r="D25" s="38" t="s">
        <v>5</v>
      </c>
      <c r="E25" s="57">
        <v>4</v>
      </c>
      <c r="F25" s="60">
        <v>214.95</v>
      </c>
      <c r="G25" s="55"/>
      <c r="H25" s="39">
        <f>IF(G25="","",IF(ISTEXT(G25),"NC",G25*E25))</f>
      </c>
      <c r="I25" s="48"/>
      <c r="L25" s="7"/>
      <c r="M25" s="41"/>
    </row>
    <row r="26" spans="2:13" s="30" customFormat="1" ht="9">
      <c r="B26" s="40"/>
      <c r="F26" s="54"/>
      <c r="G26" s="75" t="s">
        <v>27</v>
      </c>
      <c r="H26" s="76"/>
      <c r="I26" s="49"/>
      <c r="M26" s="43"/>
    </row>
    <row r="27" spans="7:9" ht="14.25" customHeight="1">
      <c r="G27" s="68">
        <f>IF(SUM(H13:H25)=0,"",SUM(H13:H25))</f>
      </c>
      <c r="H27" s="69"/>
      <c r="I27" s="50"/>
    </row>
    <row r="28" spans="1:13" s="44" customFormat="1" ht="24" customHeight="1">
      <c r="A28" s="67" t="str">
        <f>" - "&amp;Dados!B21</f>
        <v> - O objeto do presente termo de referência será recebido em remessa única com prazo não superior a 30 (trinta) dias corridos, após recebimento da nota de empenho.</v>
      </c>
      <c r="B28" s="67"/>
      <c r="C28" s="67"/>
      <c r="D28" s="67"/>
      <c r="E28" s="67"/>
      <c r="F28" s="67"/>
      <c r="G28" s="67"/>
      <c r="H28" s="67"/>
      <c r="I28" s="51"/>
      <c r="M28" s="45"/>
    </row>
    <row r="29" spans="1:13" s="44" customFormat="1" ht="21.75" customHeight="1">
      <c r="A29" s="67" t="str">
        <f>" - "&amp;Dados!B22</f>
        <v> - Os bens deverão ser entregue no endereço: no setor de Almoxarifado, Rua Carolino Ribeiro de Moura, no horário das 09:00 às  12:00 horas e de 14:00  às 17:00 horas. Sendo o frete, carga e descarga por conta do fornecedor até o local indicado.</v>
      </c>
      <c r="B29" s="67"/>
      <c r="C29" s="67"/>
      <c r="D29" s="67"/>
      <c r="E29" s="67"/>
      <c r="F29" s="67"/>
      <c r="G29" s="67"/>
      <c r="H29" s="67"/>
      <c r="I29" s="51"/>
      <c r="M29" s="45"/>
    </row>
    <row r="30" spans="1:13" s="44" customFormat="1" ht="9">
      <c r="A30" s="67" t="str">
        <f>" - "&amp;Dados!B23</f>
        <v> - O pagamento do objeto de que trata o PREGÃO PRESENCIAL 148/2019, e consequente contrato serão efetuados pela Tesouraria da Prefeitura Municipal de Sumidouro;</v>
      </c>
      <c r="B30" s="67"/>
      <c r="C30" s="67"/>
      <c r="D30" s="67"/>
      <c r="E30" s="67"/>
      <c r="F30" s="67"/>
      <c r="G30" s="67"/>
      <c r="H30" s="67"/>
      <c r="I30" s="51"/>
      <c r="M30" s="45"/>
    </row>
    <row r="31" spans="1:13" s="30" customFormat="1" ht="9" customHeight="1">
      <c r="A31" s="67" t="str">
        <f>" - "&amp;Dados!B24</f>
        <v> - Proposta válida por 60 (sessenta) dias</v>
      </c>
      <c r="B31" s="67"/>
      <c r="C31" s="67"/>
      <c r="D31" s="67"/>
      <c r="E31" s="67"/>
      <c r="F31" s="67"/>
      <c r="G31" s="67"/>
      <c r="H31" s="67"/>
      <c r="I31" s="49"/>
      <c r="M31" s="43"/>
    </row>
    <row r="32" ht="12.75">
      <c r="I32" s="52"/>
    </row>
    <row r="33" ht="12.75">
      <c r="I33" s="52"/>
    </row>
    <row r="34" ht="12.75">
      <c r="I34" s="52"/>
    </row>
    <row r="35" ht="12.75">
      <c r="I35" s="52"/>
    </row>
    <row r="36" ht="12.75">
      <c r="I36" s="52"/>
    </row>
    <row r="37" ht="12.75">
      <c r="I37" s="52"/>
    </row>
    <row r="38" spans="3:8" ht="12.75" customHeight="1">
      <c r="C38" s="1"/>
      <c r="E38" s="1"/>
      <c r="H38" s="1"/>
    </row>
    <row r="39" spans="3:8" ht="12.75">
      <c r="C39" s="1"/>
      <c r="E39" s="1"/>
      <c r="H39" s="1"/>
    </row>
    <row r="40" spans="3:8" ht="12.75">
      <c r="C40" s="1"/>
      <c r="E40" s="1"/>
      <c r="H40" s="1"/>
    </row>
    <row r="41" spans="3:8" ht="12.75">
      <c r="C41" s="1"/>
      <c r="E41" s="1"/>
      <c r="H41" s="1"/>
    </row>
    <row r="42" spans="3:8" ht="12.75">
      <c r="C42" s="1"/>
      <c r="E42" s="1"/>
      <c r="H42" s="1"/>
    </row>
  </sheetData>
  <sheetProtection/>
  <autoFilter ref="B11:H31"/>
  <mergeCells count="16">
    <mergeCell ref="A30:H30"/>
    <mergeCell ref="A31:H31"/>
    <mergeCell ref="A2:H2"/>
    <mergeCell ref="A4:H4"/>
    <mergeCell ref="D6:E6"/>
    <mergeCell ref="F6:G6"/>
    <mergeCell ref="A5:H5"/>
    <mergeCell ref="G26:H26"/>
    <mergeCell ref="B8:H8"/>
    <mergeCell ref="B9:H9"/>
    <mergeCell ref="B10:C10"/>
    <mergeCell ref="A29:H29"/>
    <mergeCell ref="G27:H27"/>
    <mergeCell ref="E10:H10"/>
    <mergeCell ref="A28:H28"/>
    <mergeCell ref="A24:A25"/>
  </mergeCells>
  <conditionalFormatting sqref="G26">
    <cfRule type="expression" priority="1" dxfId="12" stopIfTrue="1">
      <formula>IF($K26="Empate",IF(I26=1,TRUE(),FALSE()),FALSE())</formula>
    </cfRule>
    <cfRule type="expression" priority="2" dxfId="13" stopIfTrue="1">
      <formula>IF(I26="&gt;",FALSE(),IF(I26&gt;0,TRUE(),FALSE()))</formula>
    </cfRule>
    <cfRule type="expression" priority="3" dxfId="0" stopIfTrue="1">
      <formula>IF(I26="&gt;",TRUE(),FALSE())</formula>
    </cfRule>
  </conditionalFormatting>
  <conditionalFormatting sqref="G27">
    <cfRule type="expression" priority="4" dxfId="9" stopIfTrue="1">
      <formula>IF($K26="OK",IF(I26=1,TRUE(),FALSE()),FALSE())</formula>
    </cfRule>
    <cfRule type="expression" priority="5" dxfId="14" stopIfTrue="1">
      <formula>IF($K26="Empate",IF(I26=1,TRUE(),FALSE()),FALSE())</formula>
    </cfRule>
    <cfRule type="expression" priority="6" dxfId="7" stopIfTrue="1">
      <formula>IF($K26="Empate",IF(I26=2,TRUE(),FALSE()),FALSE())</formula>
    </cfRule>
  </conditionalFormatting>
  <conditionalFormatting sqref="E13:E25">
    <cfRule type="expression" priority="12" dxfId="5" stopIfTrue="1">
      <formula>$B13</formula>
    </cfRule>
  </conditionalFormatting>
  <conditionalFormatting sqref="H13:H25">
    <cfRule type="expression" priority="25" dxfId="0" stopIfTrue="1">
      <formula>IF(ISTEXT(G13),FALSE(),IF(G13&gt;F13,TRUE(),FALSE()))</formula>
    </cfRule>
  </conditionalFormatting>
  <conditionalFormatting sqref="G13:G25">
    <cfRule type="cellIs" priority="11" dxfId="6" operator="equal" stopIfTrue="1">
      <formula>""</formula>
    </cfRule>
  </conditionalFormatting>
  <conditionalFormatting sqref="C13:C25">
    <cfRule type="expression" priority="10" dxfId="2" stopIfTrue="1">
      <formula>IF(#REF!=1,IF(#REF!=0,1,0),0)</formula>
    </cfRule>
  </conditionalFormatting>
  <conditionalFormatting sqref="E10:H10 B8:B9 C8:H8 B10:C10">
    <cfRule type="cellIs" priority="24" dxfId="1" operator="equal" stopIfTrue="1">
      <formula>$F$1</formula>
    </cfRule>
  </conditionalFormatting>
  <printOptions horizontalCentered="1"/>
  <pageMargins left="0.5118110236220472" right="0.31496062992125984" top="0.3937007874015748" bottom="1.0236220472440944" header="0.5118110236220472" footer="0.5511811023622047"/>
  <pageSetup fitToHeight="20" horizontalDpi="600" verticalDpi="600" orientation="portrait" paperSize="9" scale="85" r:id="rId4"/>
  <headerFooter alignWithMargins="0">
    <oddHeader>&amp;R&amp;"Arial,Negrito"&amp;6Página &amp;P de &amp;N.</oddHeader>
    <oddFooter>&amp;C
____________________________________
Assinatura e Carimbo</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Plan2"/>
  <dimension ref="A1:IV25"/>
  <sheetViews>
    <sheetView zoomScalePageLayoutView="0" workbookViewId="0" topLeftCell="A1">
      <selection activeCell="B3" sqref="B3"/>
    </sheetView>
  </sheetViews>
  <sheetFormatPr defaultColWidth="9.140625" defaultRowHeight="12.75"/>
  <cols>
    <col min="1" max="1" width="12.28125" style="0" customWidth="1"/>
    <col min="2" max="2" width="51.8515625" style="0" customWidth="1"/>
    <col min="3" max="4" width="27.140625" style="0" customWidth="1"/>
    <col min="5" max="7" width="20.421875" style="0" customWidth="1"/>
    <col min="8" max="9" width="19.28125" style="0" customWidth="1"/>
    <col min="10" max="13" width="14.57421875" style="0" customWidth="1"/>
    <col min="14" max="15" width="9.28125" style="0" customWidth="1"/>
  </cols>
  <sheetData>
    <row r="1" spans="1:7" ht="12.75">
      <c r="A1" s="17" t="s">
        <v>9</v>
      </c>
      <c r="B1" s="9" t="s">
        <v>50</v>
      </c>
      <c r="E1" s="4"/>
      <c r="F1" s="4"/>
      <c r="G1" s="4"/>
    </row>
    <row r="2" spans="1:7" ht="12.75">
      <c r="A2" s="17" t="s">
        <v>10</v>
      </c>
      <c r="B2" t="s">
        <v>51</v>
      </c>
      <c r="E2" s="4"/>
      <c r="F2" s="4"/>
      <c r="G2" s="4"/>
    </row>
    <row r="3" spans="1:7" ht="12.75">
      <c r="A3" s="17" t="s">
        <v>11</v>
      </c>
      <c r="B3" s="5" t="s">
        <v>52</v>
      </c>
      <c r="C3" s="5"/>
      <c r="E3" s="4"/>
      <c r="F3" s="4"/>
      <c r="G3" s="4"/>
    </row>
    <row r="4" spans="1:7" ht="12.75">
      <c r="A4" s="17" t="s">
        <v>12</v>
      </c>
      <c r="B4" s="11" t="s">
        <v>59</v>
      </c>
      <c r="C4" s="5"/>
      <c r="E4" s="4"/>
      <c r="F4" s="4"/>
      <c r="G4" s="4"/>
    </row>
    <row r="5" spans="1:7" ht="12.75">
      <c r="A5" s="17" t="s">
        <v>13</v>
      </c>
      <c r="B5" s="11" t="s">
        <v>34</v>
      </c>
      <c r="C5" s="5"/>
      <c r="E5" s="4"/>
      <c r="F5" s="4"/>
      <c r="G5" s="4"/>
    </row>
    <row r="6" spans="1:7" ht="12.75">
      <c r="A6" s="17" t="s">
        <v>30</v>
      </c>
      <c r="B6" s="14" t="s">
        <v>35</v>
      </c>
      <c r="C6" s="5"/>
      <c r="E6" s="4"/>
      <c r="F6" s="4"/>
      <c r="G6" s="4"/>
    </row>
    <row r="7" spans="1:7" ht="12.75">
      <c r="A7" s="17" t="s">
        <v>14</v>
      </c>
      <c r="B7" s="5" t="s">
        <v>33</v>
      </c>
      <c r="C7" s="5"/>
      <c r="E7" s="4"/>
      <c r="F7" s="4"/>
      <c r="G7" s="4"/>
    </row>
    <row r="8" spans="1:7" ht="12.75">
      <c r="A8" s="26" t="s">
        <v>23</v>
      </c>
      <c r="B8" s="56">
        <v>23882.33</v>
      </c>
      <c r="C8" s="5"/>
      <c r="E8" s="4"/>
      <c r="F8" s="4"/>
      <c r="G8" s="4"/>
    </row>
    <row r="9" spans="1:7" ht="12.75">
      <c r="A9" s="18" t="s">
        <v>0</v>
      </c>
      <c r="E9" s="4"/>
      <c r="F9" s="4"/>
      <c r="G9" s="4"/>
    </row>
    <row r="10" spans="1:7" ht="12.75">
      <c r="A10" s="19" t="s">
        <v>2</v>
      </c>
      <c r="E10" s="4"/>
      <c r="F10" s="4"/>
      <c r="G10" s="4"/>
    </row>
    <row r="11" spans="1:7" ht="12.75">
      <c r="A11" s="20" t="s">
        <v>8</v>
      </c>
      <c r="E11" s="4"/>
      <c r="F11" s="4"/>
      <c r="G11" s="4"/>
    </row>
    <row r="12" spans="1:7" ht="12.75">
      <c r="A12" s="19" t="s">
        <v>20</v>
      </c>
      <c r="E12" s="4"/>
      <c r="F12" s="4"/>
      <c r="G12" s="4"/>
    </row>
    <row r="13" spans="1:7" ht="12.75">
      <c r="A13" s="19" t="s">
        <v>24</v>
      </c>
      <c r="E13" s="4"/>
      <c r="F13" s="4"/>
      <c r="G13" s="4"/>
    </row>
    <row r="14" spans="1:7" ht="12.75">
      <c r="A14" s="4"/>
      <c r="B14" s="25"/>
      <c r="E14" s="25"/>
      <c r="F14" s="4"/>
      <c r="G14" s="4"/>
    </row>
    <row r="15" spans="1:13" s="24" customFormat="1" ht="12.75">
      <c r="A15" s="23" t="s">
        <v>21</v>
      </c>
      <c r="B15" s="25" t="s">
        <v>53</v>
      </c>
      <c r="C15" s="25"/>
      <c r="D15" s="25"/>
      <c r="E15" s="25"/>
      <c r="F15" s="25"/>
      <c r="G15" s="25"/>
      <c r="H15" s="25"/>
      <c r="I15" s="25"/>
      <c r="J15" s="25"/>
      <c r="K15" s="25"/>
      <c r="L15" s="25"/>
      <c r="M15" s="25"/>
    </row>
    <row r="16" spans="1:256" s="24" customFormat="1" ht="25.5">
      <c r="A16" s="23" t="s">
        <v>22</v>
      </c>
      <c r="B16" s="58" t="s">
        <v>54</v>
      </c>
      <c r="C16" s="58"/>
      <c r="D16" s="58"/>
      <c r="E16" s="58"/>
      <c r="F16" s="58"/>
      <c r="G16" s="58"/>
      <c r="H16" s="25"/>
      <c r="I16" s="25"/>
      <c r="J16" s="25"/>
      <c r="K16" s="25"/>
      <c r="L16" s="25"/>
      <c r="M16" s="25"/>
      <c r="IV16" s="25"/>
    </row>
    <row r="17" spans="2:7" ht="12.75">
      <c r="B17" s="25"/>
      <c r="E17" s="4"/>
      <c r="F17" s="25"/>
      <c r="G17" s="25"/>
    </row>
    <row r="18" spans="2:7" ht="12.75">
      <c r="B18" s="25"/>
      <c r="E18" s="63"/>
      <c r="F18" s="25"/>
      <c r="G18" s="25"/>
    </row>
    <row r="19" spans="5:7" ht="12.75">
      <c r="E19" s="63"/>
      <c r="F19" s="63"/>
      <c r="G19" s="4"/>
    </row>
    <row r="20" spans="5:7" ht="12.75">
      <c r="E20" s="63"/>
      <c r="F20" s="63"/>
      <c r="G20" s="4"/>
    </row>
    <row r="21" spans="1:7" ht="38.25">
      <c r="A21" s="21" t="s">
        <v>15</v>
      </c>
      <c r="B21" s="22" t="s">
        <v>55</v>
      </c>
      <c r="E21" s="4"/>
      <c r="F21" s="4"/>
      <c r="G21" s="4"/>
    </row>
    <row r="22" spans="1:7" ht="63.75">
      <c r="A22" s="21" t="s">
        <v>16</v>
      </c>
      <c r="B22" s="22" t="s">
        <v>56</v>
      </c>
      <c r="E22" s="4"/>
      <c r="F22" s="4"/>
      <c r="G22" s="4"/>
    </row>
    <row r="23" spans="1:7" ht="51">
      <c r="A23" s="21" t="s">
        <v>17</v>
      </c>
      <c r="B23" s="22" t="s">
        <v>57</v>
      </c>
      <c r="C23" s="10"/>
      <c r="E23" s="4"/>
      <c r="F23" s="4"/>
      <c r="G23" s="4"/>
    </row>
    <row r="24" spans="1:7" ht="25.5">
      <c r="A24" s="21" t="s">
        <v>18</v>
      </c>
      <c r="B24" s="22" t="s">
        <v>28</v>
      </c>
      <c r="E24" s="4"/>
      <c r="F24" s="4"/>
      <c r="G24" s="4"/>
    </row>
    <row r="25" spans="1:2" ht="12.75">
      <c r="A25" s="21" t="s">
        <v>31</v>
      </c>
      <c r="B25" s="62" t="s">
        <v>58</v>
      </c>
    </row>
  </sheetData>
  <sheetProtection/>
  <printOptions/>
  <pageMargins left="0.75" right="0.75" top="1" bottom="1" header="0.492125985" footer="0.49212598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Versão: 2.0 - Incluída a planilha 'dados'.</dc:description>
  <cp:lastModifiedBy>thiago</cp:lastModifiedBy>
  <cp:lastPrinted>2019-11-28T17:17:00Z</cp:lastPrinted>
  <dcterms:created xsi:type="dcterms:W3CDTF">2006-04-18T17:38:46Z</dcterms:created>
  <dcterms:modified xsi:type="dcterms:W3CDTF">2019-11-28T17:17:28Z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