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EstaPasta_de_trabalho"/>
  <mc:AlternateContent xmlns:mc="http://schemas.openxmlformats.org/markup-compatibility/2006">
    <mc:Choice Requires="x15">
      <x15ac:absPath xmlns:x15ac="http://schemas.microsoft.com/office/spreadsheetml/2010/11/ac" url="D:\licitacoes\2022\Pregão Eletrônico\Pregão Eletrônico 006-22 - Aquisição de Materiais para Obras e Instalações - SMEC\"/>
    </mc:Choice>
  </mc:AlternateContent>
  <xr:revisionPtr revIDLastSave="0" documentId="13_ncr:1_{305C8A51-DBAC-4B41-A982-23D3E6299874}" xr6:coauthVersionLast="47" xr6:coauthVersionMax="47" xr10:uidLastSave="{00000000-0000-0000-0000-000000000000}"/>
  <bookViews>
    <workbookView xWindow="-120" yWindow="-120" windowWidth="29040" windowHeight="15840" xr2:uid="{00000000-000D-0000-FFFF-FFFF00000000}"/>
  </bookViews>
  <sheets>
    <sheet name="Quadro de Preços" sheetId="1" r:id="rId1"/>
    <sheet name="Dados" sheetId="2" r:id="rId2"/>
  </sheets>
  <definedNames>
    <definedName name="_xlnm._FilterDatabase" localSheetId="0" hidden="1">'Quadro de Preços'!$A$11:$G$83</definedName>
    <definedName name="_GoBack" localSheetId="1">Dados!$B$3</definedName>
    <definedName name="_Hlk94602424" localSheetId="1">Dados!$B$23</definedName>
    <definedName name="_Hlk94602431" localSheetId="1">Dados!$B$24</definedName>
    <definedName name="_xlnm.Print_Titles" localSheetId="0">'Quadro de Preços'!$1:$12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1" l="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14" i="1"/>
  <c r="A85" i="1"/>
  <c r="A86" i="1"/>
  <c r="A87" i="1"/>
  <c r="A88" i="1"/>
  <c r="A89" i="1"/>
  <c r="A90" i="1"/>
  <c r="A91" i="1"/>
  <c r="A84" i="1"/>
  <c r="E6" i="1"/>
  <c r="G13" i="1"/>
  <c r="A4" i="1"/>
  <c r="A82" i="1"/>
  <c r="A83" i="1"/>
  <c r="A81" i="1"/>
  <c r="A80" i="1"/>
  <c r="A6" i="1"/>
  <c r="A5" i="1"/>
  <c r="A3" i="1"/>
  <c r="F79" i="1" l="1"/>
</calcChain>
</file>

<file path=xl/sharedStrings.xml><?xml version="1.0" encoding="utf-8"?>
<sst xmlns="http://schemas.openxmlformats.org/spreadsheetml/2006/main" count="193" uniqueCount="133">
  <si>
    <t>Firma:</t>
  </si>
  <si>
    <t>End:</t>
  </si>
  <si>
    <t>CNPJ:</t>
  </si>
  <si>
    <t>ITEM</t>
  </si>
  <si>
    <t>DESCRIÇÃO</t>
  </si>
  <si>
    <t>UND</t>
  </si>
  <si>
    <t>QUANT</t>
  </si>
  <si>
    <t xml:space="preserve">Valor Total </t>
  </si>
  <si>
    <t>IE:</t>
  </si>
  <si>
    <t>Licitação:</t>
  </si>
  <si>
    <t>Processo:</t>
  </si>
  <si>
    <t>Objeto:</t>
  </si>
  <si>
    <t>Abertura:</t>
  </si>
  <si>
    <t>Homologação:</t>
  </si>
  <si>
    <t>Tipo:</t>
  </si>
  <si>
    <t>Entrega:</t>
  </si>
  <si>
    <t>Local Entrega:</t>
  </si>
  <si>
    <t>Condições  de Pagamento:</t>
  </si>
  <si>
    <t>Validade da Proposta:</t>
  </si>
  <si>
    <t>ANEXO I - QUADRO DE PROPOSTAS</t>
  </si>
  <si>
    <t>Telefone:</t>
  </si>
  <si>
    <t>Setores:</t>
  </si>
  <si>
    <t>Dotação:</t>
  </si>
  <si>
    <t>Total Est.:</t>
  </si>
  <si>
    <t>Endereço:</t>
  </si>
  <si>
    <t>Valor Estimado</t>
  </si>
  <si>
    <t>Valor Proposto</t>
  </si>
  <si>
    <t>Valor Global:</t>
  </si>
  <si>
    <t>Proposta válida por 60 (sessenta) dias</t>
  </si>
  <si>
    <t>VALOR ESTIMADO:</t>
  </si>
  <si>
    <t>MENOR PREÇO POR ITEM</t>
  </si>
  <si>
    <t>Publicação:</t>
  </si>
  <si>
    <t>Prazo:</t>
  </si>
  <si>
    <t>Representante:</t>
  </si>
  <si>
    <t>CPF:</t>
  </si>
  <si>
    <t>Enquadramento:</t>
  </si>
  <si>
    <t>Homologação: __/__/2022</t>
  </si>
  <si>
    <t>Previsão Publicação: __/__/2022</t>
  </si>
  <si>
    <t>A Licitante poderá apresentar prospecto, ficha técnica ou outros documentos com informações que permitam a melhor identificação e qualificação do(s) item(ns) licitado(s);</t>
  </si>
  <si>
    <t>A proposta de preços ajustada ao lance final deverá conter o valor numérico dos preços unitários e totais, não podendo exceder o valor do lance final;</t>
  </si>
  <si>
    <t>Quando da atualização da proposta de preço, o licitante deverá atualizar observando os valores unitários e globais os quais deverão ser menores ou iguais aos valores máximos/referência expressos no Anexo II - termo de referência;</t>
  </si>
  <si>
    <t>O preço proposto deve compreender todas as despesas concernentes ao fornecimento do (s) material (is), bem como Impostos, Tributos, Frete, Contratação de Pessoal, entre outros, que deverão correr totalmente por conta da Empresa vencedora;</t>
  </si>
  <si>
    <t>Declaramos para todos os efeitos legais que, ao apresentar esta proposta, com os preços e prazos acima indicados, estamos de pleno acordo com as condições gerais e especiais estabelecidas para esta licitação, as quais nos submetemos incondicional e integralmente;</t>
  </si>
  <si>
    <t>Declaramos que até a presente data inexistem fatos impeditivos a participação desta empresa ao presente certame licitatório, ciente da obrigatoriedade de declarar ocorrências posteriores;</t>
  </si>
  <si>
    <t>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t>
  </si>
  <si>
    <t>Declaramos, ainda, sob as penas da lei, que não estamos cumprindo pena de inidoneidade para licitar e contratar com a Administração Pública, em qualquer de suas esferas Federal, Estadual e Municipal, inclusive no Distrito Federal, conforme art. 97 da Lei nº. 8.666/93.</t>
  </si>
  <si>
    <t>ACABAMENTO DE SANCA EM PVC / COM 6 METROS</t>
  </si>
  <si>
    <t>UNID</t>
  </si>
  <si>
    <t>ARAME QUEIMADO</t>
  </si>
  <si>
    <t>KG</t>
  </si>
  <si>
    <t>AREIA LAVADA</t>
  </si>
  <si>
    <t>M³</t>
  </si>
  <si>
    <t>ARGAMASSA SACO 20 KG</t>
  </si>
  <si>
    <t>Sacos</t>
  </si>
  <si>
    <t>BASCULANTE ALUMÍNIO 2 X 80  C/ VIDRO LISO</t>
  </si>
  <si>
    <t>BASCULANTE ALUMÍNIO 1 X 1    C/ VIDRO LISO</t>
  </si>
  <si>
    <t>CAIXA DE PASSAGEM 10 X 06</t>
  </si>
  <si>
    <t>CACHONETE COM ALISAR ANGELIM 0,80X2,10</t>
  </si>
  <si>
    <t>CAIBRO 7X4  DE EUCALIPTO DE 3 M</t>
  </si>
  <si>
    <t>CAIBRO 7X4  DE EUCALIPTO DE 4 M</t>
  </si>
  <si>
    <t>CAIBRO 7X4  DE EUCALIPTO DE 5M</t>
  </si>
  <si>
    <t>CLAROFILITO DE 18 KG</t>
  </si>
  <si>
    <t>CIMENTO CP II -  SACO COM 50KG</t>
  </si>
  <si>
    <t xml:space="preserve">CONDUÍTE DE ½ </t>
  </si>
  <si>
    <t>M</t>
  </si>
  <si>
    <t>EMENDAS H EM PVC RÍGIDA BRANCO</t>
  </si>
  <si>
    <t xml:space="preserve">FIO ANTICHAMA DE 2,5 MM </t>
  </si>
  <si>
    <t xml:space="preserve">FIO ANTICHAMA DE 6,0 MM </t>
  </si>
  <si>
    <t xml:space="preserve">FIO ANTICHAMA DE 4,0 MM </t>
  </si>
  <si>
    <t>FORRO DE PVC BRANCO (8MM DE ESPESSURA X 20CM DE LARGURA)</t>
  </si>
  <si>
    <t>M²</t>
  </si>
  <si>
    <t>GRADE PARA JANELA DO TIPO VARÃO DE FERRO, PINTADA COM ZARCÃO E DUAS DE MÃOS DE ESMALTE SINTÉTICO NA COR BRANCA, CONFECCIONADA EM VARÃO DE 3/8 COM BARRA DE ¾ X 3/16 E CANTONEIRA ¾.  TAMANHO 180 X 135</t>
  </si>
  <si>
    <t>GRADE PARA JANELA DO TIPO VARÃO DE FERRO, PINTADA COM ZARCÃO E DUAS DE MÃOS DE ESMALTE SINTÉTICO NA COR BRANCA, CONFECCIONADA EM VARÃO DE 3/8 COM BARRA DE ¾ X 3/16 E CANTONEIRA ¾.  TAMANHO 280 X 170</t>
  </si>
  <si>
    <t>GRADE PARA JANELA DO TIPO VARÃO DE FERRO, PINTADA COM ZARCÃO E DUAS DE MÃOS DE ESMALTE SINTÉTICO NA COR BRANCA, CONFECCIONADA EM VARÃO DE 3/8 COM BARRA DE ¾ X 3/16 E CANTONEIRA ¾.  TAMANHO  230 X 80</t>
  </si>
  <si>
    <t>JANELA ALUMÍNIO 3 X 120 C/ VIDRO LISO</t>
  </si>
  <si>
    <t>LAJOTA DE BARRO, 9X19X19</t>
  </si>
  <si>
    <t>LAJOTA DE BARRO 19X29 X 9</t>
  </si>
  <si>
    <t>LAJOTA DE CIMENTO 40X20X10</t>
  </si>
  <si>
    <t>MASSA CORRIDA  BALDE DE  18L EXTERIOR E INTERIOR</t>
  </si>
  <si>
    <t>Galões</t>
  </si>
  <si>
    <t>PEÇA MAÇARANDUBA 7M  25 X 07</t>
  </si>
  <si>
    <t>PEÇA  MAÇARANDUBA 4 ½ M  DE  12 X 07</t>
  </si>
  <si>
    <t>PEÇA MAÇARANDUBA 8 M 25 X 07</t>
  </si>
  <si>
    <t>PISO CERÂMICO P/ CHÃO MEDIDAS APROX. 40CM X 40CM , (COR A COMBINAR)  PI 5 ANTIDERRAPANTE</t>
  </si>
  <si>
    <t>PREGOS 19X36</t>
  </si>
  <si>
    <t>PREGOS 17X27</t>
  </si>
  <si>
    <t>PREGOS 17X21</t>
  </si>
  <si>
    <t>REJUNTE (COR A COMBINAR)</t>
  </si>
  <si>
    <t>REVESTIMENTO P/ PAREDE (PASTILHAS)  (COR A COMBINAR)</t>
  </si>
  <si>
    <t>REVESTIMENTO P/ PAREDE MED. APROX. 25 X 35CM  (COR  A COMBINAR)</t>
  </si>
  <si>
    <t>RIPA DE EUCALIPTO DE 7MM</t>
  </si>
  <si>
    <t>RÉGUA 15CM DE EUCALIPTO APARELHADA</t>
  </si>
  <si>
    <t>TELHA COLONIAL EM PVC 230 X 86 CM CERÂMICA</t>
  </si>
  <si>
    <t>TELHA CERÂMICA ROMANA REALEZA</t>
  </si>
  <si>
    <t>TELHA CERÂMICA PARA  BEIRAL ROMANA REALEZA</t>
  </si>
  <si>
    <t>TELHA  CERÂMICA DE CAPOTE  ROMANA REALEZA</t>
  </si>
  <si>
    <t>TINTA LATEX PVA CLÁSSICA PREMIUM COR AZUL PRÊMIO  BALDE 18L</t>
  </si>
  <si>
    <t>TINTA ACRÍLICA PARA TELHADO BALDE DE  18L COR VERMELHA CERÂMICA</t>
  </si>
  <si>
    <t>TINTA ESMALTE SINTÉTICO NA COR AZUL FRANÇA LATA DE 3,600ML</t>
  </si>
  <si>
    <t>Latas</t>
  </si>
  <si>
    <t>TINTA LATEX PVA CLÁSSICA PREMIUM COR BRANCO GELO BALDE 18L</t>
  </si>
  <si>
    <t>VARA DE 12M - VERGALHÃO 10.0 MM</t>
  </si>
  <si>
    <t>VARA DE 12M - VERGALHÃO 4.2  MM</t>
  </si>
  <si>
    <t>VARA DE 12M - VERGALHÃO 8.0 MM</t>
  </si>
  <si>
    <t>TINTA SPRAY ACRÍLICA EM AEROSOL ESPECIALMENTE DESENVOLVIDA PARA OS DIVERSOS ESTILOS DE ARTE URBANA 400 ML - COR PRETO FOSCO</t>
  </si>
  <si>
    <t>TINTA SPRAY ACRÍLICA EM AEROSOL ESPECIALMENTE DESENVOLVIDA PARA OS DIVERSOS ESTILOS DE ARTE URBANA 400 ML - COR BERINJELA</t>
  </si>
  <si>
    <t>TINTA SPRAY ACRÍLICA EM AEROSOL ESPECIALMENTE DESENVOLVIDA PARA OS DIVERSOS ESTILOS DE ARTE URBANA 400 ML - COR MARROM CAFÉ</t>
  </si>
  <si>
    <t>TINTA SPRAY ACRÍLICA EM AEROSOL ESPECIALMENTE DESENVOLVIDA PARA OS DIVERSOS ESTILOS DE ARTE URBANA 400 ML - COR BRANCO</t>
  </si>
  <si>
    <t>TINTA SPRAY ACRÍLICA EM AEROSOL ESPECIALMENTE DESENVOLVIDA PARA OS DIVERSOS ESTILOS DE ARTE URBANA 400 ML - COR CARAMELO</t>
  </si>
  <si>
    <t>TINTA SPRAY ACRÍLICA EM AEROSOL ESPECIALMENTE DESENVOLVIDA PARA OS DIVERSOS ESTILOS DE ARTE URBANA 400 ML - COR AVELÃ</t>
  </si>
  <si>
    <t>TINTA SPRAY ACRÍLICA EM AEROSOL ESPECIALMENTE DESENVOLVIDA PARA OS DIVERSOS ESTILOS DE ARTE URBANA 400 ML - COR CACAU</t>
  </si>
  <si>
    <t>TINTA SPRAY ACRÍLICA EM AEROSOL ESPECIALMENTE DESENVOLVIDA PARA OS DIVERSOS ESTILOS DE ARTE URBANA 400 ML - COR VERDE ERVILHA</t>
  </si>
  <si>
    <t>TINTA SPRAY ACRÍLICA EM AEROSOL ESPECIALMENTE DESENVOLVIDA PARA OS DIVERSOS ESTILOS DE ARTE URBANA 400 ML - COR VERDE NEON</t>
  </si>
  <si>
    <t>TINTA SPRAY ACRÍLICA EM AEROSOL ESPECIALMENTE DESENVOLVIDA PARA OS DIVERSOS ESTILOS DE ARTE URBANA 400 ML - COR VERDE AQUÁRIO</t>
  </si>
  <si>
    <t>TINTA SPRAY ACRÍLICA EM AEROSOL ESPECIALMENTE DESENVOLVIDA PARA OS DIVERSOS ESTILOS DE ARTE URBANA 400 ML - COR MAGENTA</t>
  </si>
  <si>
    <t>TINTA SPRAY ACRÍLICA EM AEROSOL ESPECIALMENTE DESENVOLVIDA PARA OS DIVERSOS ESTILOS DE ARTE URBANA 400 ML - COR TANGERINA</t>
  </si>
  <si>
    <t>TINTA SPRAY ACRÍLICA EM AEROSOL ESPECIALMENTE DESENVOLVIDA PARA OS DIVERSOS ESTILOS DE ARTE URBANA 400 ML - COR AMARELO SOL</t>
  </si>
  <si>
    <t>TINTA SPRAY ACRÍLICA EM AEROSOL ESPECIALMENTE DESENVOLVIDA PARA OS DIVERSOS ESTILOS DE ARTE URBANA 400 ML - COR AZUL CELESTE</t>
  </si>
  <si>
    <t>TINTA SPRAY ACRÍLICA EM AEROSOL ESPECIALMENTE DESENVOLVIDA PARA OS DIVERSOS ESTILOS DE ARTE URBANA 400 ML - COR AREIA</t>
  </si>
  <si>
    <t>PREGÃO ELETRÔNICO Nº 006/2022</t>
  </si>
  <si>
    <t>PROCESSO ADMINISTRATIVO N° 3360/2021 de 18/11/2021</t>
  </si>
  <si>
    <t>AQUISIÇÃO DE MATERIAIS PARA OBRAS E INSTALAÇÕES</t>
  </si>
  <si>
    <t>Abertura das Propostas: 18/03/2022, às 10:00hs</t>
  </si>
  <si>
    <t>Sec. Educação - Creches</t>
  </si>
  <si>
    <t>Sec. Educação - Ens. Fundam.</t>
  </si>
  <si>
    <t>Sec. Educação - Educ. Infantil</t>
  </si>
  <si>
    <t>N.º 1701.1236500212.050-3390.30.00-00</t>
  </si>
  <si>
    <t>N.º 1701.1236100232.051-3390.30.00-00</t>
  </si>
  <si>
    <t>N.º 1701.1236500202.049-3390.30.00-00</t>
  </si>
  <si>
    <t>O objeto do presente termo de referência será recebido em remessas variadas pela Secretaria Municipal de Educação de acordo com às necessidades apresentadas e solicitada por um servidor responsável pelo setor. A primeira remessa deverá ser entregue com prazo não superior a 15 (quinze) dias após recebimento da nota de empenho.</t>
  </si>
  <si>
    <t>Os itens deverão ser entregues nas sedes das escolas que passarão pela reforma dos telhados nos horários de 08 horas às 15 horas de segunda à sexta-feira.</t>
  </si>
  <si>
    <t>O pagamento do objeto de que trata o PREGÃO ELETRÔNICO 006/2022, e consequente contrato serão efetuados pela Tesouraria da PREFEITURA MUNICIPAL DE SUMIDOURO no prazo de até 30 dias a contar do ateste da nota fiscal.</t>
  </si>
  <si>
    <t>Prazo do contrato: A contar de sua assinatura com vigência até 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</si>
</sst>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 &quot;* #,##0.00_);_(&quot;R$ &quot;* \(#,##0.00\);_(&quot;R$ &quot;* &quot;-&quot;??_);_(@_)"/>
    <numFmt numFmtId="165" formatCode="_(* #,##0.00_);_(* \(#,##0.00\);_(* &quot;-&quot;??_);_(@_)"/>
    <numFmt numFmtId="166" formatCode="_(&quot;R$&quot;* #,##0.00_);_(&quot;R$&quot;* \(#,##0.00\);_(&quot;R$&quot;* &quot;-&quot;??_);_(@_)"/>
    <numFmt numFmtId="167" formatCode="#,#00"/>
    <numFmt numFmtId="168" formatCode="00"/>
    <numFmt numFmtId="169" formatCode="#,##0.00#"/>
    <numFmt numFmtId="170" formatCode="0.00#"/>
  </numFmts>
  <fonts count="17" x14ac:knownFonts="1">
    <font>
      <sz val="10"/>
      <name val="Arial"/>
    </font>
    <font>
      <sz val="10"/>
      <name val="Arial"/>
    </font>
    <font>
      <sz val="10"/>
      <name val="Arial"/>
      <family val="2"/>
    </font>
    <font>
      <b/>
      <sz val="10"/>
      <name val="Arial"/>
      <family val="2"/>
    </font>
    <font>
      <b/>
      <sz val="14"/>
      <name val="Arial"/>
      <family val="2"/>
    </font>
    <font>
      <b/>
      <sz val="11"/>
      <name val="Arial"/>
      <family val="2"/>
    </font>
    <font>
      <b/>
      <sz val="6"/>
      <name val="Arial"/>
      <family val="2"/>
    </font>
    <font>
      <sz val="8"/>
      <name val="Arial"/>
      <family val="2"/>
    </font>
    <font>
      <b/>
      <sz val="8"/>
      <name val="Arial"/>
      <family val="2"/>
    </font>
    <font>
      <b/>
      <sz val="7"/>
      <name val="Arial"/>
      <family val="2"/>
    </font>
    <font>
      <sz val="7"/>
      <name val="Arial"/>
      <family val="2"/>
    </font>
    <font>
      <sz val="8"/>
      <color indexed="8"/>
      <name val="Arial"/>
      <family val="2"/>
    </font>
    <font>
      <sz val="7"/>
      <color indexed="9"/>
      <name val="Arial"/>
      <family val="2"/>
    </font>
    <font>
      <u/>
      <sz val="10"/>
      <color indexed="9"/>
      <name val="Arial"/>
      <family val="2"/>
    </font>
    <font>
      <sz val="10"/>
      <color indexed="9"/>
      <name val="Arial"/>
      <family val="2"/>
    </font>
    <font>
      <b/>
      <u/>
      <sz val="9"/>
      <name val="Arial"/>
      <family val="2"/>
    </font>
    <font>
      <b/>
      <sz val="9"/>
      <name val="Arial"/>
      <family val="2"/>
    </font>
  </fonts>
  <fills count="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22"/>
        <bgColor indexed="64"/>
      </patternFill>
    </fill>
    <fill>
      <patternFill patternType="solid">
        <fgColor indexed="27"/>
        <bgColor indexed="42"/>
      </patternFill>
    </fill>
  </fills>
  <borders count="11">
    <border>
      <left/>
      <right/>
      <top/>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hair">
        <color indexed="23"/>
      </top>
      <bottom style="hair">
        <color indexed="23"/>
      </bottom>
      <diagonal/>
    </border>
    <border>
      <left/>
      <right/>
      <top/>
      <bottom style="hair">
        <color indexed="23"/>
      </bottom>
      <diagonal/>
    </border>
    <border>
      <left style="thin">
        <color indexed="8"/>
      </left>
      <right style="thin">
        <color indexed="8"/>
      </right>
      <top style="thin">
        <color indexed="8"/>
      </top>
      <bottom style="thin">
        <color indexed="8"/>
      </bottom>
      <diagonal/>
    </border>
    <border>
      <left/>
      <right/>
      <top style="hair">
        <color indexed="23"/>
      </top>
      <bottom style="hair">
        <color indexed="23"/>
      </bottom>
      <diagonal/>
    </border>
    <border>
      <left style="hair">
        <color indexed="23"/>
      </left>
      <right/>
      <top style="hair">
        <color indexed="23"/>
      </top>
      <bottom/>
      <diagonal/>
    </border>
    <border>
      <left/>
      <right style="hair">
        <color indexed="23"/>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right/>
      <top style="hair">
        <color indexed="23"/>
      </top>
      <bottom style="hair">
        <color indexed="55"/>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81">
    <xf numFmtId="0" fontId="0" fillId="0" borderId="0" xfId="0"/>
    <xf numFmtId="0" fontId="2" fillId="0" borderId="0" xfId="0" applyFont="1" applyBorder="1" applyAlignment="1" applyProtection="1">
      <alignment horizontal="center" vertical="center" wrapText="1"/>
      <protection hidden="1"/>
    </xf>
    <xf numFmtId="0" fontId="2"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protection hidden="1"/>
    </xf>
    <xf numFmtId="0" fontId="0" fillId="0" borderId="0" xfId="0" applyAlignment="1">
      <alignment horizontal="center"/>
    </xf>
    <xf numFmtId="0" fontId="2" fillId="0" borderId="0" xfId="0" applyFont="1"/>
    <xf numFmtId="0" fontId="5" fillId="0" borderId="0" xfId="0" applyFont="1" applyBorder="1" applyAlignment="1" applyProtection="1">
      <alignment vertical="center"/>
      <protection hidden="1"/>
    </xf>
    <xf numFmtId="4" fontId="7" fillId="0" borderId="0" xfId="0" applyNumberFormat="1" applyFont="1" applyBorder="1" applyAlignment="1" applyProtection="1">
      <alignment vertical="center" wrapText="1"/>
      <protection hidden="1"/>
    </xf>
    <xf numFmtId="0" fontId="7" fillId="0" borderId="0" xfId="0" applyFont="1" applyBorder="1" applyAlignment="1" applyProtection="1">
      <alignment vertical="center" wrapText="1"/>
      <protection hidden="1"/>
    </xf>
    <xf numFmtId="49" fontId="0" fillId="0" borderId="0" xfId="0" applyNumberFormat="1"/>
    <xf numFmtId="0" fontId="2" fillId="0" borderId="0" xfId="0" applyFont="1" applyFill="1"/>
    <xf numFmtId="170" fontId="5" fillId="0" borderId="0" xfId="0" applyNumberFormat="1" applyFont="1" applyBorder="1" applyAlignment="1" applyProtection="1">
      <alignment vertical="center"/>
      <protection hidden="1"/>
    </xf>
    <xf numFmtId="170" fontId="2" fillId="0" borderId="0" xfId="2" applyNumberFormat="1" applyFont="1" applyBorder="1" applyAlignment="1" applyProtection="1">
      <alignment horizontal="center" vertical="center" wrapText="1"/>
      <protection hidden="1"/>
    </xf>
    <xf numFmtId="0" fontId="2" fillId="0" borderId="0" xfId="0" applyFont="1" applyFill="1" applyAlignment="1">
      <alignment wrapText="1"/>
    </xf>
    <xf numFmtId="169" fontId="2" fillId="0" borderId="0" xfId="0" applyNumberFormat="1" applyFont="1" applyBorder="1" applyAlignment="1" applyProtection="1">
      <alignment horizontal="center" vertical="center" wrapText="1"/>
      <protection hidden="1"/>
    </xf>
    <xf numFmtId="169" fontId="5" fillId="0" borderId="0" xfId="0" applyNumberFormat="1" applyFont="1" applyBorder="1" applyAlignment="1" applyProtection="1">
      <alignment vertical="center"/>
      <protection hidden="1"/>
    </xf>
    <xf numFmtId="0" fontId="6" fillId="0" borderId="0" xfId="0" applyFont="1" applyBorder="1" applyAlignment="1" applyProtection="1">
      <alignment horizontal="right"/>
      <protection hidden="1"/>
    </xf>
    <xf numFmtId="0" fontId="0" fillId="2" borderId="1" xfId="0" applyFill="1" applyBorder="1"/>
    <xf numFmtId="0" fontId="0" fillId="3" borderId="1" xfId="0" applyFill="1" applyBorder="1" applyAlignment="1">
      <alignment vertical="center" wrapText="1"/>
    </xf>
    <xf numFmtId="0" fontId="0" fillId="3" borderId="1" xfId="0" applyFill="1" applyBorder="1"/>
    <xf numFmtId="49" fontId="0" fillId="3" borderId="1" xfId="0" applyNumberFormat="1" applyFill="1" applyBorder="1"/>
    <xf numFmtId="0" fontId="0" fillId="4" borderId="1" xfId="0" applyFill="1" applyBorder="1" applyAlignment="1">
      <alignment vertical="center" wrapText="1"/>
    </xf>
    <xf numFmtId="0" fontId="0" fillId="0" borderId="0" xfId="0" applyAlignment="1">
      <alignment wrapText="1"/>
    </xf>
    <xf numFmtId="0" fontId="0" fillId="5" borderId="1" xfId="0" applyFill="1" applyBorder="1" applyAlignment="1">
      <alignment vertical="center"/>
    </xf>
    <xf numFmtId="0" fontId="0" fillId="0" borderId="0" xfId="0" applyAlignment="1">
      <alignment vertical="center"/>
    </xf>
    <xf numFmtId="0" fontId="1" fillId="0" borderId="0" xfId="0" applyFont="1" applyAlignment="1">
      <alignment horizontal="left" vertical="center" wrapText="1"/>
    </xf>
    <xf numFmtId="0" fontId="0" fillId="6" borderId="1" xfId="0" applyFill="1" applyBorder="1" applyAlignment="1">
      <alignment vertical="center"/>
    </xf>
    <xf numFmtId="0" fontId="2" fillId="0" borderId="0" xfId="0" applyNumberFormat="1" applyFont="1" applyBorder="1" applyAlignment="1" applyProtection="1">
      <alignment horizontal="center" vertical="center" wrapText="1"/>
      <protection hidden="1"/>
    </xf>
    <xf numFmtId="0" fontId="5" fillId="0" borderId="0" xfId="0" applyNumberFormat="1" applyFont="1" applyBorder="1" applyAlignment="1" applyProtection="1">
      <alignment vertical="center"/>
      <protection hidden="1"/>
    </xf>
    <xf numFmtId="0" fontId="8" fillId="0" borderId="0" xfId="0" applyFont="1" applyBorder="1" applyAlignment="1" applyProtection="1">
      <alignment horizontal="right"/>
      <protection hidden="1"/>
    </xf>
    <xf numFmtId="0" fontId="10"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protection hidden="1"/>
    </xf>
    <xf numFmtId="0" fontId="4" fillId="0" borderId="0" xfId="0" applyNumberFormat="1" applyFont="1" applyBorder="1" applyAlignment="1" applyProtection="1">
      <alignment horizontal="center" vertical="center"/>
      <protection hidden="1"/>
    </xf>
    <xf numFmtId="169" fontId="4" fillId="0" borderId="0" xfId="0" applyNumberFormat="1" applyFont="1" applyBorder="1" applyAlignment="1" applyProtection="1">
      <alignment horizontal="center" vertical="center"/>
      <protection hidden="1"/>
    </xf>
    <xf numFmtId="170" fontId="4" fillId="0" borderId="0" xfId="0" applyNumberFormat="1" applyFont="1" applyBorder="1" applyAlignment="1" applyProtection="1">
      <alignment horizontal="center" vertical="center"/>
      <protection hidden="1"/>
    </xf>
    <xf numFmtId="0" fontId="7" fillId="0" borderId="2" xfId="0" applyFont="1" applyBorder="1" applyAlignment="1">
      <alignment vertical="center" wrapText="1"/>
    </xf>
    <xf numFmtId="0" fontId="8" fillId="7" borderId="2" xfId="0" applyFont="1" applyFill="1" applyBorder="1" applyAlignment="1" applyProtection="1">
      <alignment horizontal="center" vertical="center" wrapText="1"/>
      <protection hidden="1"/>
    </xf>
    <xf numFmtId="168" fontId="7"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69" fontId="8" fillId="0" borderId="2" xfId="2" applyNumberFormat="1" applyFont="1" applyFill="1" applyBorder="1" applyAlignment="1" applyProtection="1">
      <alignment horizontal="center" vertical="center" wrapText="1"/>
      <protection hidden="1"/>
    </xf>
    <xf numFmtId="0" fontId="8" fillId="0" borderId="3" xfId="0" applyFont="1" applyBorder="1" applyAlignment="1" applyProtection="1">
      <alignment horizontal="left"/>
      <protection locked="0" hidden="1"/>
    </xf>
    <xf numFmtId="168" fontId="10" fillId="0" borderId="0" xfId="0" applyNumberFormat="1" applyFont="1" applyBorder="1" applyAlignment="1" applyProtection="1">
      <alignment vertical="center" wrapText="1"/>
      <protection hidden="1"/>
    </xf>
    <xf numFmtId="0" fontId="7" fillId="0" borderId="0" xfId="0" applyNumberFormat="1" applyFont="1" applyBorder="1" applyAlignment="1" applyProtection="1">
      <alignment vertical="center" wrapText="1"/>
      <protection hidden="1"/>
    </xf>
    <xf numFmtId="0" fontId="2" fillId="0" borderId="0" xfId="0" applyNumberFormat="1" applyFont="1" applyBorder="1" applyAlignment="1" applyProtection="1">
      <alignment vertical="center" wrapText="1"/>
      <protection hidden="1"/>
    </xf>
    <xf numFmtId="0" fontId="10" fillId="0" borderId="0" xfId="0" applyNumberFormat="1" applyFont="1" applyBorder="1" applyAlignment="1" applyProtection="1">
      <alignment vertical="center" wrapText="1"/>
      <protection hidden="1"/>
    </xf>
    <xf numFmtId="0" fontId="10" fillId="0" borderId="0" xfId="0" applyFont="1" applyBorder="1" applyAlignment="1" applyProtection="1">
      <alignment horizontal="left" vertical="center"/>
      <protection hidden="1"/>
    </xf>
    <xf numFmtId="0" fontId="10" fillId="0" borderId="0" xfId="0" applyNumberFormat="1" applyFont="1" applyBorder="1" applyAlignment="1" applyProtection="1">
      <alignment horizontal="left" vertical="center"/>
      <protection hidden="1"/>
    </xf>
    <xf numFmtId="49" fontId="2" fillId="0" borderId="0" xfId="2" applyNumberFormat="1" applyFont="1" applyBorder="1" applyAlignment="1" applyProtection="1">
      <alignment horizontal="center" vertical="center" wrapText="1"/>
      <protection hidden="1"/>
    </xf>
    <xf numFmtId="49" fontId="2" fillId="0" borderId="0" xfId="0" applyNumberFormat="1" applyFont="1" applyBorder="1" applyAlignment="1" applyProtection="1">
      <alignment vertical="center" wrapText="1"/>
      <protection hidden="1"/>
    </xf>
    <xf numFmtId="49" fontId="7" fillId="0" borderId="0" xfId="0" applyNumberFormat="1" applyFont="1" applyBorder="1" applyAlignment="1" applyProtection="1">
      <alignment vertical="center" wrapText="1"/>
      <protection hidden="1"/>
    </xf>
    <xf numFmtId="49" fontId="12" fillId="0" borderId="0" xfId="0" applyNumberFormat="1" applyFont="1" applyBorder="1" applyAlignment="1" applyProtection="1">
      <alignment vertical="center" wrapText="1"/>
      <protection hidden="1"/>
    </xf>
    <xf numFmtId="49" fontId="13" fillId="0" borderId="0" xfId="0" applyNumberFormat="1" applyFont="1" applyBorder="1" applyAlignment="1" applyProtection="1">
      <alignment vertical="center" wrapText="1"/>
      <protection hidden="1"/>
    </xf>
    <xf numFmtId="49" fontId="12" fillId="0" borderId="0" xfId="0" applyNumberFormat="1" applyFont="1" applyBorder="1" applyAlignment="1" applyProtection="1">
      <alignment horizontal="left" vertical="center" wrapText="1"/>
      <protection hidden="1"/>
    </xf>
    <xf numFmtId="49" fontId="14" fillId="0" borderId="0" xfId="0" applyNumberFormat="1" applyFont="1" applyBorder="1" applyAlignment="1" applyProtection="1">
      <alignment vertical="center" wrapText="1"/>
      <protection hidden="1"/>
    </xf>
    <xf numFmtId="169" fontId="8" fillId="7" borderId="2" xfId="0" applyNumberFormat="1" applyFont="1" applyFill="1" applyBorder="1" applyAlignment="1" applyProtection="1">
      <alignment horizontal="center" vertical="center" wrapText="1"/>
      <protection hidden="1"/>
    </xf>
    <xf numFmtId="169" fontId="10" fillId="0" borderId="0" xfId="0" applyNumberFormat="1" applyFont="1" applyBorder="1" applyAlignment="1" applyProtection="1">
      <alignment vertical="center" wrapText="1"/>
      <protection hidden="1"/>
    </xf>
    <xf numFmtId="169" fontId="8" fillId="0" borderId="2" xfId="0" applyNumberFormat="1" applyFont="1" applyBorder="1" applyAlignment="1">
      <alignment horizontal="center" vertical="center"/>
    </xf>
    <xf numFmtId="166" fontId="0" fillId="0" borderId="0" xfId="1" applyFont="1" applyFill="1" applyBorder="1" applyAlignment="1" applyProtection="1">
      <alignment horizontal="left"/>
    </xf>
    <xf numFmtId="167" fontId="7" fillId="0" borderId="2" xfId="0" applyNumberFormat="1" applyFont="1" applyFill="1" applyBorder="1" applyAlignment="1" applyProtection="1">
      <alignment horizontal="center" vertical="center" wrapText="1"/>
      <protection hidden="1"/>
    </xf>
    <xf numFmtId="0" fontId="2" fillId="0" borderId="0" xfId="0" applyFont="1" applyAlignment="1">
      <alignment wrapText="1"/>
    </xf>
    <xf numFmtId="169" fontId="4" fillId="0" borderId="3" xfId="0" applyNumberFormat="1" applyFont="1" applyBorder="1" applyAlignment="1" applyProtection="1">
      <alignment horizontal="center" vertical="center"/>
      <protection hidden="1"/>
    </xf>
    <xf numFmtId="169" fontId="7" fillId="0" borderId="2" xfId="0" applyNumberFormat="1" applyFont="1" applyFill="1" applyBorder="1" applyAlignment="1" applyProtection="1">
      <alignment horizontal="center" vertical="center" wrapText="1"/>
      <protection hidden="1"/>
    </xf>
    <xf numFmtId="0" fontId="8" fillId="0" borderId="0" xfId="0" applyFont="1" applyBorder="1" applyAlignment="1" applyProtection="1">
      <alignment vertical="center"/>
      <protection hidden="1"/>
    </xf>
    <xf numFmtId="0" fontId="15" fillId="0" borderId="0" xfId="0" applyFont="1" applyAlignment="1">
      <alignment horizontal="justify"/>
    </xf>
    <xf numFmtId="0" fontId="0" fillId="0" borderId="0" xfId="0" applyAlignment="1">
      <alignment vertical="center" wrapText="1"/>
    </xf>
    <xf numFmtId="0" fontId="16" fillId="0" borderId="0" xfId="0" applyFont="1" applyAlignment="1">
      <alignment horizontal="justify"/>
    </xf>
    <xf numFmtId="0" fontId="0" fillId="0" borderId="0" xfId="0" applyFont="1" applyAlignment="1">
      <alignment horizontal="left" vertical="center" wrapText="1"/>
    </xf>
    <xf numFmtId="0" fontId="0" fillId="8" borderId="4" xfId="0" applyFill="1" applyBorder="1"/>
    <xf numFmtId="0" fontId="2" fillId="0" borderId="0" xfId="0" applyFont="1" applyAlignment="1">
      <alignment horizontal="left" vertical="center" wrapText="1"/>
    </xf>
    <xf numFmtId="0" fontId="9" fillId="0" borderId="0" xfId="0" applyFont="1" applyAlignment="1" applyProtection="1">
      <alignment horizontal="left" vertical="center" wrapText="1"/>
      <protection hidden="1"/>
    </xf>
    <xf numFmtId="0" fontId="8" fillId="0" borderId="3" xfId="0" applyFont="1" applyBorder="1" applyAlignment="1" applyProtection="1">
      <alignment horizontal="left"/>
      <protection locked="0" hidden="1"/>
    </xf>
    <xf numFmtId="0" fontId="8" fillId="0" borderId="5" xfId="0" applyFont="1" applyBorder="1" applyAlignment="1" applyProtection="1">
      <alignment horizontal="left"/>
      <protection locked="0" hidden="1"/>
    </xf>
    <xf numFmtId="169" fontId="9" fillId="3" borderId="6" xfId="0" applyNumberFormat="1" applyFont="1" applyFill="1" applyBorder="1" applyAlignment="1" applyProtection="1">
      <alignment horizontal="left" vertical="center" wrapText="1"/>
      <protection hidden="1"/>
    </xf>
    <xf numFmtId="169" fontId="9" fillId="3" borderId="7" xfId="0" applyNumberFormat="1" applyFont="1" applyFill="1" applyBorder="1" applyAlignment="1" applyProtection="1">
      <alignment horizontal="left" vertical="center" wrapText="1"/>
      <protection hidden="1"/>
    </xf>
    <xf numFmtId="164" fontId="3" fillId="3" borderId="8" xfId="2" applyNumberFormat="1" applyFont="1" applyFill="1" applyBorder="1" applyAlignment="1" applyProtection="1">
      <alignment horizontal="left" vertical="center" wrapText="1"/>
      <protection hidden="1"/>
    </xf>
    <xf numFmtId="164" fontId="3" fillId="3" borderId="9" xfId="2" applyNumberFormat="1" applyFont="1" applyFill="1" applyBorder="1" applyAlignment="1" applyProtection="1">
      <alignment horizontal="left" vertical="center" wrapText="1"/>
      <protection hidden="1"/>
    </xf>
    <xf numFmtId="0" fontId="8" fillId="0" borderId="10" xfId="0" applyFont="1" applyBorder="1" applyAlignment="1" applyProtection="1">
      <alignment horizontal="left"/>
      <protection hidden="1"/>
    </xf>
    <xf numFmtId="0" fontId="8" fillId="0" borderId="0" xfId="0" applyFont="1" applyBorder="1" applyAlignment="1" applyProtection="1">
      <alignment horizontal="left" vertical="center"/>
      <protection hidden="1"/>
    </xf>
    <xf numFmtId="166" fontId="8" fillId="0" borderId="0" xfId="1" applyFont="1" applyBorder="1" applyAlignment="1" applyProtection="1">
      <alignment horizontal="center" vertical="center"/>
      <protection hidden="1"/>
    </xf>
    <xf numFmtId="0" fontId="8" fillId="0" borderId="0" xfId="0" applyFont="1" applyBorder="1" applyAlignment="1" applyProtection="1">
      <alignment vertical="center"/>
      <protection hidden="1"/>
    </xf>
    <xf numFmtId="0" fontId="8" fillId="0" borderId="0" xfId="0" applyFont="1" applyBorder="1" applyAlignment="1" applyProtection="1">
      <alignment vertical="center" wrapText="1"/>
      <protection hidden="1"/>
    </xf>
  </cellXfs>
  <cellStyles count="3">
    <cellStyle name="Moeda" xfId="1" builtinId="4"/>
    <cellStyle name="Normal" xfId="0" builtinId="0"/>
    <cellStyle name="Vírgula" xfId="2" builtinId="3"/>
  </cellStyles>
  <dxfs count="12">
    <dxf>
      <font>
        <b/>
        <i val="0"/>
        <condense val="0"/>
        <extend val="0"/>
        <color indexed="9"/>
      </font>
      <fill>
        <patternFill>
          <bgColor indexed="10"/>
        </patternFill>
      </fill>
    </dxf>
    <dxf>
      <fill>
        <patternFill>
          <bgColor indexed="43"/>
        </patternFill>
      </fill>
    </dxf>
    <dxf>
      <fill>
        <patternFill>
          <bgColor indexed="52"/>
        </patternFill>
      </fill>
    </dxf>
    <dxf>
      <font>
        <b val="0"/>
        <i val="0"/>
        <strike val="0"/>
        <condense val="0"/>
        <extend val="0"/>
        <u val="none"/>
      </font>
      <fill>
        <patternFill>
          <bgColor indexed="43"/>
        </patternFill>
      </fill>
    </dxf>
    <dxf>
      <font>
        <b val="0"/>
        <i val="0"/>
        <strike val="0"/>
        <condense val="0"/>
        <extend val="0"/>
        <u val="none"/>
      </font>
      <fill>
        <patternFill>
          <bgColor indexed="43"/>
        </patternFill>
      </fill>
    </dxf>
    <dxf>
      <font>
        <condense val="0"/>
        <extend val="0"/>
        <color auto="1"/>
      </font>
      <fill>
        <patternFill>
          <bgColor indexed="26"/>
        </patternFill>
      </fill>
    </dxf>
    <dxf>
      <font>
        <b/>
        <i val="0"/>
        <condense val="0"/>
        <extend val="0"/>
      </font>
      <fill>
        <patternFill>
          <bgColor indexed="47"/>
        </patternFill>
      </fill>
    </dxf>
    <dxf>
      <font>
        <b/>
        <i/>
        <strike val="0"/>
        <condense val="0"/>
        <extend val="0"/>
        <u val="double"/>
      </font>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dxf>
    <dxf>
      <font>
        <b/>
        <i val="0"/>
        <condense val="0"/>
        <extend val="0"/>
        <color indexed="9"/>
      </font>
      <fill>
        <patternFill>
          <bgColor indexed="10"/>
        </patternFill>
      </fill>
    </dxf>
    <dxf>
      <font>
        <b/>
        <i/>
        <strike val="0"/>
        <condense val="0"/>
        <extend val="0"/>
        <u val="none"/>
      </font>
      <fill>
        <patternFill>
          <bgColor indexed="47"/>
        </patternFill>
      </fill>
      <border>
        <left style="thin">
          <color indexed="64"/>
        </left>
        <right style="thin">
          <color indexed="64"/>
        </right>
        <top style="thin">
          <color indexed="64"/>
        </top>
        <bottom style="thin">
          <color indexed="64"/>
        </bottom>
      </border>
    </dxf>
    <dxf>
      <font>
        <b/>
        <i/>
        <strike val="0"/>
        <condense val="0"/>
        <extend val="0"/>
        <u val="double"/>
      </font>
      <fill>
        <patternFill>
          <bgColor indexed="5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466725</xdr:colOff>
      <xdr:row>0</xdr:row>
      <xdr:rowOff>0</xdr:rowOff>
    </xdr:from>
    <xdr:to>
      <xdr:col>4</xdr:col>
      <xdr:colOff>400082</xdr:colOff>
      <xdr:row>0</xdr:row>
      <xdr:rowOff>695325</xdr:rowOff>
    </xdr:to>
    <xdr:sp macro="" textlink="">
      <xdr:nvSpPr>
        <xdr:cNvPr id="1025" name="Text Box 1">
          <a:extLst>
            <a:ext uri="{FF2B5EF4-FFF2-40B4-BE49-F238E27FC236}">
              <a16:creationId xmlns:a16="http://schemas.microsoft.com/office/drawing/2014/main" id="{65AC95C1-F05C-42DE-B2AD-A3384A500426}"/>
            </a:ext>
          </a:extLst>
        </xdr:cNvPr>
        <xdr:cNvSpPr txBox="1">
          <a:spLocks noChangeArrowheads="1"/>
        </xdr:cNvSpPr>
      </xdr:nvSpPr>
      <xdr:spPr bwMode="auto">
        <a:xfrm>
          <a:off x="771525" y="0"/>
          <a:ext cx="4343400" cy="695325"/>
        </a:xfrm>
        <a:prstGeom prst="rect">
          <a:avLst/>
        </a:prstGeom>
        <a:noFill/>
        <a:ln w="9525">
          <a:noFill/>
          <a:miter lim="800000"/>
          <a:headEnd/>
          <a:tailEnd/>
        </a:ln>
      </xdr:spPr>
      <xdr:txBody>
        <a:bodyPr vertOverflow="clip" wrap="square" lIns="27432" tIns="22860" rIns="0" bIns="0" anchor="t" upright="1"/>
        <a:lstStyle/>
        <a:p>
          <a:pPr algn="l" rtl="1">
            <a:defRPr sz="1000"/>
          </a:pPr>
          <a:r>
            <a:rPr lang="pt-BR" sz="1000" b="1" i="0" strike="noStrike">
              <a:solidFill>
                <a:srgbClr val="000000"/>
              </a:solidFill>
              <a:latin typeface="Arial"/>
              <a:cs typeface="Arial"/>
            </a:rPr>
            <a:t>Estado do Rio de Janeiro</a:t>
          </a:r>
        </a:p>
        <a:p>
          <a:pPr algn="l" rtl="1">
            <a:defRPr sz="1000"/>
          </a:pPr>
          <a:r>
            <a:rPr lang="pt-BR" sz="1000" b="1" i="0" strike="noStrike">
              <a:solidFill>
                <a:srgbClr val="000000"/>
              </a:solidFill>
              <a:latin typeface="Arial"/>
              <a:cs typeface="Arial"/>
            </a:rPr>
            <a:t>PREFEITURA MUNICIPAL DE SUMIDOURO</a:t>
          </a:r>
        </a:p>
        <a:p>
          <a:pPr algn="l" rtl="1">
            <a:defRPr sz="1000"/>
          </a:pPr>
          <a:r>
            <a:rPr lang="pt-BR" sz="1000" b="1" i="0" strike="noStrike">
              <a:solidFill>
                <a:srgbClr val="000000"/>
              </a:solidFill>
              <a:latin typeface="Arial"/>
              <a:cs typeface="Arial"/>
            </a:rPr>
            <a:t>CNPJ: 32.165.706/0001-08</a:t>
          </a:r>
        </a:p>
        <a:p>
          <a:pPr algn="l" rtl="1">
            <a:defRPr sz="1000"/>
          </a:pPr>
          <a:r>
            <a:rPr lang="pt-BR" sz="1000" b="1" i="0" strike="noStrike">
              <a:solidFill>
                <a:srgbClr val="000000"/>
              </a:solidFill>
              <a:latin typeface="Arial"/>
              <a:cs typeface="Arial"/>
            </a:rPr>
            <a:t>Rua Alfredo Chaves, 39 - Centro – Sumidouro/RJ – CEP 28637-000</a:t>
          </a:r>
          <a:endParaRPr lang="pt-BR" sz="1200" b="1" i="0" strike="noStrike">
            <a:solidFill>
              <a:srgbClr val="000000"/>
            </a:solidFill>
            <a:latin typeface="Arial"/>
            <a:cs typeface="Arial"/>
          </a:endParaRPr>
        </a:p>
        <a:p>
          <a:pPr algn="l" rtl="1">
            <a:defRPr sz="1000"/>
          </a:pPr>
          <a:endParaRPr lang="pt-BR" sz="1200" b="1" i="0" strike="noStrike">
            <a:solidFill>
              <a:srgbClr val="000000"/>
            </a:solidFill>
            <a:latin typeface="Arial"/>
            <a:cs typeface="Arial"/>
          </a:endParaRPr>
        </a:p>
      </xdr:txBody>
    </xdr:sp>
    <xdr:clientData/>
  </xdr:twoCellAnchor>
  <xdr:twoCellAnchor editAs="oneCell">
    <xdr:from>
      <xdr:col>0</xdr:col>
      <xdr:colOff>0</xdr:colOff>
      <xdr:row>0</xdr:row>
      <xdr:rowOff>0</xdr:rowOff>
    </xdr:from>
    <xdr:to>
      <xdr:col>1</xdr:col>
      <xdr:colOff>390525</xdr:colOff>
      <xdr:row>0</xdr:row>
      <xdr:rowOff>676275</xdr:rowOff>
    </xdr:to>
    <xdr:pic>
      <xdr:nvPicPr>
        <xdr:cNvPr id="1153" name="Picture 2" descr="brasãoGIF_300dpi">
          <a:extLst>
            <a:ext uri="{FF2B5EF4-FFF2-40B4-BE49-F238E27FC236}">
              <a16:creationId xmlns:a16="http://schemas.microsoft.com/office/drawing/2014/main" id="{8B4C36C4-A958-4E7A-9652-4B1AE51F67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152400</xdr:colOff>
      <xdr:row>0</xdr:row>
      <xdr:rowOff>285750</xdr:rowOff>
    </xdr:from>
    <xdr:to>
      <xdr:col>6</xdr:col>
      <xdr:colOff>590550</xdr:colOff>
      <xdr:row>3</xdr:row>
      <xdr:rowOff>76200</xdr:rowOff>
    </xdr:to>
    <xdr:grpSp>
      <xdr:nvGrpSpPr>
        <xdr:cNvPr id="1154" name="Group 60">
          <a:extLst>
            <a:ext uri="{FF2B5EF4-FFF2-40B4-BE49-F238E27FC236}">
              <a16:creationId xmlns:a16="http://schemas.microsoft.com/office/drawing/2014/main" id="{696C3FF4-C6BF-403C-9E6F-823E7139450D}"/>
            </a:ext>
          </a:extLst>
        </xdr:cNvPr>
        <xdr:cNvGrpSpPr>
          <a:grpSpLocks/>
        </xdr:cNvGrpSpPr>
      </xdr:nvGrpSpPr>
      <xdr:grpSpPr bwMode="auto">
        <a:xfrm>
          <a:off x="4865204" y="285750"/>
          <a:ext cx="1796498" cy="867189"/>
          <a:chOff x="520" y="6"/>
          <a:chExt cx="188" cy="90"/>
        </a:xfrm>
      </xdr:grpSpPr>
      <xdr:sp macro="" textlink="">
        <xdr:nvSpPr>
          <xdr:cNvPr id="1085" name="Caixa de texto 2">
            <a:extLst>
              <a:ext uri="{FF2B5EF4-FFF2-40B4-BE49-F238E27FC236}">
                <a16:creationId xmlns:a16="http://schemas.microsoft.com/office/drawing/2014/main" id="{6FE07E8C-3657-4586-8574-62EFD24ED492}"/>
              </a:ext>
            </a:extLst>
          </xdr:cNvPr>
          <xdr:cNvSpPr txBox="1">
            <a:spLocks noChangeArrowheads="1"/>
          </xdr:cNvSpPr>
        </xdr:nvSpPr>
        <xdr:spPr bwMode="auto">
          <a:xfrm>
            <a:off x="520" y="6"/>
            <a:ext cx="188" cy="90"/>
          </a:xfrm>
          <a:prstGeom prst="rect">
            <a:avLst/>
          </a:prstGeom>
          <a:noFill/>
          <a:ln>
            <a:noFill/>
          </a:ln>
        </xdr:spPr>
        <xdr:txBody>
          <a:bodyPr vertOverflow="clip" wrap="square" lIns="91440" tIns="45720" rIns="91440" bIns="45720" anchor="t" upright="1"/>
          <a:lstStyle/>
          <a:p>
            <a:pPr algn="l" rtl="0">
              <a:defRPr sz="1000"/>
            </a:pPr>
            <a:r>
              <a:rPr lang="pt-BR" sz="600" b="0" i="0" u="none" strike="noStrike" baseline="0">
                <a:solidFill>
                  <a:srgbClr val="333399"/>
                </a:solidFill>
                <a:latin typeface="Calibri"/>
                <a:cs typeface="Calibri"/>
              </a:rPr>
              <a:t>COMISSÃO PERMANENTE DE LICITAÇÕES</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PROCESSO ________________________ </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RÚBRICA  ______________ FLS _______</a:t>
            </a:r>
          </a:p>
          <a:p>
            <a:pPr algn="l" rtl="0">
              <a:defRPr sz="1000"/>
            </a:pPr>
            <a:endParaRPr lang="pt-BR" sz="650" b="0" i="0" u="none" strike="noStrike" baseline="0">
              <a:solidFill>
                <a:srgbClr val="000000"/>
              </a:solidFill>
              <a:latin typeface="Times New Roman"/>
              <a:cs typeface="Times New Roman"/>
            </a:endParaRPr>
          </a:p>
          <a:p>
            <a:pPr algn="l" rtl="0">
              <a:defRPr sz="1000"/>
            </a:pPr>
            <a:endParaRPr lang="pt-BR" sz="650" b="0" i="0" u="none" strike="noStrike" baseline="0">
              <a:solidFill>
                <a:srgbClr val="000000"/>
              </a:solidFill>
              <a:latin typeface="Times New Roman"/>
              <a:cs typeface="Times New Roman"/>
            </a:endParaRPr>
          </a:p>
        </xdr:txBody>
      </xdr:sp>
      <xdr:sp macro="" textlink="">
        <xdr:nvSpPr>
          <xdr:cNvPr id="1086" name="Caixa de texto 3">
            <a:extLst>
              <a:ext uri="{FF2B5EF4-FFF2-40B4-BE49-F238E27FC236}">
                <a16:creationId xmlns:a16="http://schemas.microsoft.com/office/drawing/2014/main" id="{DF0C7912-71EB-4565-B356-137806563FE6}"/>
              </a:ext>
            </a:extLst>
          </xdr:cNvPr>
          <xdr:cNvSpPr txBox="1">
            <a:spLocks noChangeArrowheads="1"/>
          </xdr:cNvSpPr>
        </xdr:nvSpPr>
        <xdr:spPr bwMode="auto">
          <a:xfrm>
            <a:off x="575" y="19"/>
            <a:ext cx="100" cy="32"/>
          </a:xfrm>
          <a:prstGeom prst="rect">
            <a:avLst/>
          </a:prstGeom>
          <a:noFill/>
          <a:ln>
            <a:noFill/>
          </a:ln>
        </xdr:spPr>
        <xdr:txBody>
          <a:bodyPr vertOverflow="clip" wrap="square" lIns="91440" tIns="45720" rIns="91440" bIns="45720" anchor="t" upright="1"/>
          <a:lstStyle/>
          <a:p>
            <a:pPr algn="l" rtl="0">
              <a:lnSpc>
                <a:spcPts val="1200"/>
              </a:lnSpc>
              <a:defRPr sz="1000"/>
            </a:pPr>
            <a:r>
              <a:rPr lang="pt-BR" sz="1200" b="0" i="0" u="none" strike="noStrike" baseline="0">
                <a:solidFill>
                  <a:srgbClr val="000000"/>
                </a:solidFill>
                <a:latin typeface="Times New Roman"/>
                <a:cs typeface="Times New Roman"/>
              </a:rPr>
              <a:t>3360/21</a:t>
            </a:r>
          </a:p>
          <a:p>
            <a:pPr algn="l" rtl="0">
              <a:lnSpc>
                <a:spcPts val="1100"/>
              </a:lnSpc>
              <a:defRPr sz="1000"/>
            </a:pPr>
            <a:endParaRPr lang="pt-BR" sz="12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pageSetUpPr fitToPage="1"/>
  </sheetPr>
  <dimension ref="A1:M91"/>
  <sheetViews>
    <sheetView tabSelected="1" zoomScale="115" zoomScaleNormal="115" zoomScaleSheetLayoutView="100" workbookViewId="0">
      <selection activeCell="F13" sqref="F13"/>
    </sheetView>
  </sheetViews>
  <sheetFormatPr defaultRowHeight="12.75" x14ac:dyDescent="0.2"/>
  <cols>
    <col min="1" max="1" width="4.5703125" style="1" customWidth="1"/>
    <col min="2" max="2" width="49.85546875" style="2" customWidth="1"/>
    <col min="3" max="3" width="8.28515625" style="1" customWidth="1"/>
    <col min="4" max="4" width="8" style="27" customWidth="1"/>
    <col min="5" max="6" width="10.140625" style="14" customWidth="1"/>
    <col min="7" max="7" width="10.140625" style="12" customWidth="1"/>
    <col min="8" max="8" width="11.85546875" style="48" customWidth="1"/>
    <col min="9" max="9" width="11.5703125" style="2" customWidth="1"/>
    <col min="10" max="11" width="9.140625" style="2"/>
    <col min="12" max="12" width="9.140625" style="43"/>
    <col min="13" max="15" width="9.140625" style="2"/>
    <col min="16" max="16" width="10" style="2" bestFit="1" customWidth="1"/>
    <col min="17" max="16384" width="9.140625" style="2"/>
  </cols>
  <sheetData>
    <row r="1" spans="1:13" ht="58.5" customHeight="1" x14ac:dyDescent="0.2">
      <c r="H1" s="47"/>
    </row>
    <row r="2" spans="1:13" x14ac:dyDescent="0.2">
      <c r="A2" s="79" t="s">
        <v>19</v>
      </c>
      <c r="B2" s="79"/>
      <c r="C2" s="79"/>
      <c r="D2" s="79"/>
      <c r="E2" s="79"/>
      <c r="F2" s="79"/>
      <c r="G2" s="79"/>
    </row>
    <row r="3" spans="1:13" x14ac:dyDescent="0.2">
      <c r="A3" s="79" t="str">
        <f>UPPER(Dados!B1&amp;"  -  "&amp;Dados!B4)</f>
        <v>PREGÃO ELETRÔNICO Nº 006/2022  -  ABERTURA DAS PROPOSTAS: 18/03/2022, ÀS 10:00HS</v>
      </c>
      <c r="B3" s="79"/>
      <c r="C3" s="79"/>
      <c r="D3" s="79"/>
      <c r="E3" s="79"/>
      <c r="F3" s="79"/>
      <c r="G3" s="79"/>
    </row>
    <row r="4" spans="1:13" x14ac:dyDescent="0.2">
      <c r="A4" s="80" t="str">
        <f>Dados!B3</f>
        <v>AQUISIÇÃO DE MATERIAIS PARA OBRAS E INSTALAÇÕES</v>
      </c>
      <c r="B4" s="80"/>
      <c r="C4" s="80"/>
      <c r="D4" s="80"/>
      <c r="E4" s="80"/>
      <c r="F4" s="80"/>
      <c r="G4" s="80"/>
    </row>
    <row r="5" spans="1:13" x14ac:dyDescent="0.2">
      <c r="A5" s="79" t="str">
        <f>Dados!B2</f>
        <v>PROCESSO ADMINISTRATIVO N° 3360/2021 de 18/11/2021</v>
      </c>
      <c r="B5" s="79"/>
      <c r="C5" s="79"/>
      <c r="D5" s="79"/>
      <c r="E5" s="79"/>
      <c r="F5" s="79"/>
      <c r="G5" s="79"/>
    </row>
    <row r="6" spans="1:13" x14ac:dyDescent="0.2">
      <c r="A6" s="62" t="str">
        <f>Dados!B7</f>
        <v>MENOR PREÇO POR ITEM</v>
      </c>
      <c r="B6" s="62"/>
      <c r="C6" s="77" t="s">
        <v>29</v>
      </c>
      <c r="D6" s="77"/>
      <c r="E6" s="78">
        <f>Dados!B8</f>
        <v>153412.27999999982</v>
      </c>
      <c r="F6" s="78"/>
      <c r="G6" s="62"/>
    </row>
    <row r="7" spans="1:13" ht="2.25" customHeight="1" x14ac:dyDescent="0.2">
      <c r="A7" s="6"/>
      <c r="B7" s="6"/>
      <c r="C7" s="6"/>
      <c r="D7" s="28"/>
      <c r="E7" s="15"/>
      <c r="F7" s="15"/>
      <c r="G7" s="11"/>
    </row>
    <row r="8" spans="1:13" s="8" customFormat="1" ht="12" customHeight="1" x14ac:dyDescent="0.2">
      <c r="A8" s="16" t="s">
        <v>0</v>
      </c>
      <c r="B8" s="70"/>
      <c r="C8" s="70"/>
      <c r="D8" s="70"/>
      <c r="E8" s="70"/>
      <c r="F8" s="70"/>
      <c r="G8" s="70"/>
      <c r="H8" s="49"/>
      <c r="L8" s="42"/>
    </row>
    <row r="9" spans="1:13" s="8" customFormat="1" ht="12" customHeight="1" x14ac:dyDescent="0.2">
      <c r="A9" s="16" t="s">
        <v>1</v>
      </c>
      <c r="B9" s="71"/>
      <c r="C9" s="71"/>
      <c r="D9" s="71"/>
      <c r="E9" s="71"/>
      <c r="F9" s="71"/>
      <c r="G9" s="71"/>
      <c r="H9" s="49"/>
      <c r="L9" s="42"/>
      <c r="M9" s="42"/>
    </row>
    <row r="10" spans="1:13" s="8" customFormat="1" ht="12" customHeight="1" x14ac:dyDescent="0.2">
      <c r="A10" s="16" t="s">
        <v>2</v>
      </c>
      <c r="B10" s="40"/>
      <c r="C10" s="29" t="s">
        <v>8</v>
      </c>
      <c r="D10" s="76"/>
      <c r="E10" s="76"/>
      <c r="F10" s="76"/>
      <c r="G10" s="76"/>
      <c r="H10" s="49"/>
      <c r="L10" s="42"/>
    </row>
    <row r="11" spans="1:13" ht="4.5" customHeight="1" x14ac:dyDescent="0.2">
      <c r="A11" s="3"/>
      <c r="B11" s="31"/>
      <c r="C11" s="31"/>
      <c r="D11" s="32"/>
      <c r="E11" s="60"/>
      <c r="F11" s="33"/>
      <c r="G11" s="34"/>
    </row>
    <row r="12" spans="1:13" s="8" customFormat="1" ht="22.5" x14ac:dyDescent="0.2">
      <c r="A12" s="36" t="s">
        <v>3</v>
      </c>
      <c r="B12" s="36" t="s">
        <v>4</v>
      </c>
      <c r="C12" s="36" t="s">
        <v>5</v>
      </c>
      <c r="D12" s="36" t="s">
        <v>6</v>
      </c>
      <c r="E12" s="54" t="s">
        <v>25</v>
      </c>
      <c r="F12" s="54" t="s">
        <v>26</v>
      </c>
      <c r="G12" s="36" t="s">
        <v>7</v>
      </c>
      <c r="H12" s="49"/>
      <c r="L12" s="42"/>
    </row>
    <row r="13" spans="1:13" s="8" customFormat="1" ht="11.25" x14ac:dyDescent="0.2">
      <c r="A13" s="37">
        <v>1</v>
      </c>
      <c r="B13" s="35" t="s">
        <v>46</v>
      </c>
      <c r="C13" s="38" t="s">
        <v>47</v>
      </c>
      <c r="D13" s="58">
        <v>60</v>
      </c>
      <c r="E13" s="61">
        <v>44.78</v>
      </c>
      <c r="F13" s="56"/>
      <c r="G13" s="39" t="str">
        <f>IF(F13="","",IF(ISTEXT(F13),"NC",F13*D13))</f>
        <v/>
      </c>
      <c r="H13" s="49"/>
      <c r="K13" s="7"/>
      <c r="L13" s="42"/>
    </row>
    <row r="14" spans="1:13" s="8" customFormat="1" ht="11.25" x14ac:dyDescent="0.2">
      <c r="A14" s="37">
        <v>2</v>
      </c>
      <c r="B14" s="35" t="s">
        <v>48</v>
      </c>
      <c r="C14" s="38" t="s">
        <v>49</v>
      </c>
      <c r="D14" s="58">
        <v>10</v>
      </c>
      <c r="E14" s="61">
        <v>26.9</v>
      </c>
      <c r="F14" s="56"/>
      <c r="G14" s="39" t="str">
        <f t="shared" ref="G14" si="0">IF(F14="","",IF(ISTEXT(F14),"NC",F14*D14))</f>
        <v/>
      </c>
      <c r="H14" s="49"/>
      <c r="K14" s="7"/>
      <c r="L14" s="42"/>
    </row>
    <row r="15" spans="1:13" s="8" customFormat="1" ht="11.25" x14ac:dyDescent="0.2">
      <c r="A15" s="37">
        <v>3</v>
      </c>
      <c r="B15" s="35" t="s">
        <v>50</v>
      </c>
      <c r="C15" s="38" t="s">
        <v>51</v>
      </c>
      <c r="D15" s="58">
        <v>10</v>
      </c>
      <c r="E15" s="61">
        <v>80.36</v>
      </c>
      <c r="F15" s="56"/>
      <c r="G15" s="39" t="str">
        <f t="shared" ref="G15:G77" si="1">IF(F15="","",IF(ISTEXT(F15),"NC",F15*D15))</f>
        <v/>
      </c>
      <c r="H15" s="49"/>
      <c r="K15" s="7"/>
      <c r="L15" s="42"/>
    </row>
    <row r="16" spans="1:13" s="8" customFormat="1" ht="11.25" x14ac:dyDescent="0.2">
      <c r="A16" s="37">
        <v>4</v>
      </c>
      <c r="B16" s="35" t="s">
        <v>52</v>
      </c>
      <c r="C16" s="38" t="s">
        <v>53</v>
      </c>
      <c r="D16" s="58">
        <v>120</v>
      </c>
      <c r="E16" s="61">
        <v>14.95</v>
      </c>
      <c r="F16" s="56"/>
      <c r="G16" s="39" t="str">
        <f t="shared" si="1"/>
        <v/>
      </c>
      <c r="H16" s="49"/>
      <c r="K16" s="7"/>
      <c r="L16" s="42"/>
    </row>
    <row r="17" spans="1:12" s="8" customFormat="1" ht="11.25" x14ac:dyDescent="0.2">
      <c r="A17" s="37">
        <v>5</v>
      </c>
      <c r="B17" s="35" t="s">
        <v>54</v>
      </c>
      <c r="C17" s="38" t="s">
        <v>47</v>
      </c>
      <c r="D17" s="58">
        <v>1</v>
      </c>
      <c r="E17" s="61">
        <v>839.98</v>
      </c>
      <c r="F17" s="56"/>
      <c r="G17" s="39" t="str">
        <f t="shared" si="1"/>
        <v/>
      </c>
      <c r="H17" s="49"/>
      <c r="K17" s="7"/>
      <c r="L17" s="42"/>
    </row>
    <row r="18" spans="1:12" s="8" customFormat="1" ht="11.25" x14ac:dyDescent="0.2">
      <c r="A18" s="37">
        <v>6</v>
      </c>
      <c r="B18" s="35" t="s">
        <v>55</v>
      </c>
      <c r="C18" s="38" t="s">
        <v>47</v>
      </c>
      <c r="D18" s="58">
        <v>1</v>
      </c>
      <c r="E18" s="61">
        <v>387.1</v>
      </c>
      <c r="F18" s="56"/>
      <c r="G18" s="39" t="str">
        <f t="shared" si="1"/>
        <v/>
      </c>
      <c r="H18" s="49"/>
      <c r="K18" s="7"/>
      <c r="L18" s="42"/>
    </row>
    <row r="19" spans="1:12" s="8" customFormat="1" ht="11.25" x14ac:dyDescent="0.2">
      <c r="A19" s="37">
        <v>7</v>
      </c>
      <c r="B19" s="35" t="s">
        <v>56</v>
      </c>
      <c r="C19" s="38" t="s">
        <v>47</v>
      </c>
      <c r="D19" s="58">
        <v>10</v>
      </c>
      <c r="E19" s="61">
        <v>15</v>
      </c>
      <c r="F19" s="56"/>
      <c r="G19" s="39" t="str">
        <f t="shared" si="1"/>
        <v/>
      </c>
      <c r="H19" s="49"/>
      <c r="K19" s="7"/>
      <c r="L19" s="42"/>
    </row>
    <row r="20" spans="1:12" s="8" customFormat="1" ht="11.25" x14ac:dyDescent="0.2">
      <c r="A20" s="37">
        <v>8</v>
      </c>
      <c r="B20" s="35" t="s">
        <v>57</v>
      </c>
      <c r="C20" s="38" t="s">
        <v>47</v>
      </c>
      <c r="D20" s="58">
        <v>1</v>
      </c>
      <c r="E20" s="61">
        <v>229</v>
      </c>
      <c r="F20" s="56"/>
      <c r="G20" s="39" t="str">
        <f t="shared" si="1"/>
        <v/>
      </c>
      <c r="H20" s="49"/>
      <c r="K20" s="7"/>
      <c r="L20" s="42"/>
    </row>
    <row r="21" spans="1:12" s="8" customFormat="1" ht="11.25" x14ac:dyDescent="0.2">
      <c r="A21" s="37">
        <v>9</v>
      </c>
      <c r="B21" s="35" t="s">
        <v>58</v>
      </c>
      <c r="C21" s="38" t="s">
        <v>47</v>
      </c>
      <c r="D21" s="58">
        <v>25</v>
      </c>
      <c r="E21" s="61">
        <v>21.9</v>
      </c>
      <c r="F21" s="56"/>
      <c r="G21" s="39" t="str">
        <f t="shared" si="1"/>
        <v/>
      </c>
      <c r="H21" s="49"/>
      <c r="K21" s="7"/>
      <c r="L21" s="42"/>
    </row>
    <row r="22" spans="1:12" s="8" customFormat="1" ht="11.25" x14ac:dyDescent="0.2">
      <c r="A22" s="37">
        <v>10</v>
      </c>
      <c r="B22" s="35" t="s">
        <v>59</v>
      </c>
      <c r="C22" s="38" t="s">
        <v>47</v>
      </c>
      <c r="D22" s="58">
        <v>160</v>
      </c>
      <c r="E22" s="61">
        <v>28.01</v>
      </c>
      <c r="F22" s="56"/>
      <c r="G22" s="39" t="str">
        <f t="shared" si="1"/>
        <v/>
      </c>
      <c r="H22" s="49"/>
      <c r="K22" s="7"/>
      <c r="L22" s="42"/>
    </row>
    <row r="23" spans="1:12" s="8" customFormat="1" ht="11.25" x14ac:dyDescent="0.2">
      <c r="A23" s="37">
        <v>11</v>
      </c>
      <c r="B23" s="35" t="s">
        <v>60</v>
      </c>
      <c r="C23" s="38" t="s">
        <v>47</v>
      </c>
      <c r="D23" s="58">
        <v>30</v>
      </c>
      <c r="E23" s="61">
        <v>34.1</v>
      </c>
      <c r="F23" s="56"/>
      <c r="G23" s="39" t="str">
        <f t="shared" si="1"/>
        <v/>
      </c>
      <c r="H23" s="49"/>
      <c r="K23" s="7"/>
      <c r="L23" s="42"/>
    </row>
    <row r="24" spans="1:12" s="8" customFormat="1" ht="11.25" x14ac:dyDescent="0.2">
      <c r="A24" s="37">
        <v>12</v>
      </c>
      <c r="B24" s="35" t="s">
        <v>61</v>
      </c>
      <c r="C24" s="38" t="s">
        <v>53</v>
      </c>
      <c r="D24" s="58">
        <v>50</v>
      </c>
      <c r="E24" s="61">
        <v>8</v>
      </c>
      <c r="F24" s="56"/>
      <c r="G24" s="39" t="str">
        <f t="shared" si="1"/>
        <v/>
      </c>
      <c r="H24" s="49"/>
      <c r="K24" s="7"/>
      <c r="L24" s="42"/>
    </row>
    <row r="25" spans="1:12" s="8" customFormat="1" ht="11.25" x14ac:dyDescent="0.2">
      <c r="A25" s="37">
        <v>13</v>
      </c>
      <c r="B25" s="35" t="s">
        <v>62</v>
      </c>
      <c r="C25" s="38" t="s">
        <v>53</v>
      </c>
      <c r="D25" s="58">
        <v>50</v>
      </c>
      <c r="E25" s="61">
        <v>33.6</v>
      </c>
      <c r="F25" s="56"/>
      <c r="G25" s="39" t="str">
        <f t="shared" si="1"/>
        <v/>
      </c>
      <c r="H25" s="49"/>
      <c r="K25" s="7"/>
      <c r="L25" s="42"/>
    </row>
    <row r="26" spans="1:12" s="8" customFormat="1" ht="11.25" x14ac:dyDescent="0.2">
      <c r="A26" s="37">
        <v>14</v>
      </c>
      <c r="B26" s="35" t="s">
        <v>63</v>
      </c>
      <c r="C26" s="38" t="s">
        <v>64</v>
      </c>
      <c r="D26" s="58">
        <v>50</v>
      </c>
      <c r="E26" s="61">
        <v>1.95</v>
      </c>
      <c r="F26" s="56"/>
      <c r="G26" s="39" t="str">
        <f t="shared" si="1"/>
        <v/>
      </c>
      <c r="H26" s="49"/>
      <c r="K26" s="7"/>
      <c r="L26" s="42"/>
    </row>
    <row r="27" spans="1:12" s="8" customFormat="1" ht="11.25" x14ac:dyDescent="0.2">
      <c r="A27" s="37">
        <v>15</v>
      </c>
      <c r="B27" s="35" t="s">
        <v>65</v>
      </c>
      <c r="C27" s="38" t="s">
        <v>64</v>
      </c>
      <c r="D27" s="58">
        <v>24</v>
      </c>
      <c r="E27" s="61">
        <v>42.18</v>
      </c>
      <c r="F27" s="56"/>
      <c r="G27" s="39" t="str">
        <f t="shared" si="1"/>
        <v/>
      </c>
      <c r="H27" s="49"/>
      <c r="K27" s="7"/>
      <c r="L27" s="42"/>
    </row>
    <row r="28" spans="1:12" s="8" customFormat="1" ht="11.25" x14ac:dyDescent="0.2">
      <c r="A28" s="37">
        <v>16</v>
      </c>
      <c r="B28" s="35" t="s">
        <v>66</v>
      </c>
      <c r="C28" s="38" t="s">
        <v>64</v>
      </c>
      <c r="D28" s="58">
        <v>100</v>
      </c>
      <c r="E28" s="61">
        <v>2.9</v>
      </c>
      <c r="F28" s="56"/>
      <c r="G28" s="39" t="str">
        <f t="shared" si="1"/>
        <v/>
      </c>
      <c r="H28" s="49"/>
      <c r="K28" s="7"/>
      <c r="L28" s="42"/>
    </row>
    <row r="29" spans="1:12" s="8" customFormat="1" ht="11.25" x14ac:dyDescent="0.2">
      <c r="A29" s="37">
        <v>17</v>
      </c>
      <c r="B29" s="35" t="s">
        <v>67</v>
      </c>
      <c r="C29" s="38" t="s">
        <v>64</v>
      </c>
      <c r="D29" s="58">
        <v>100</v>
      </c>
      <c r="E29" s="61">
        <v>6.5</v>
      </c>
      <c r="F29" s="56"/>
      <c r="G29" s="39" t="str">
        <f t="shared" si="1"/>
        <v/>
      </c>
      <c r="H29" s="49"/>
      <c r="K29" s="7"/>
      <c r="L29" s="42"/>
    </row>
    <row r="30" spans="1:12" s="8" customFormat="1" ht="11.25" x14ac:dyDescent="0.2">
      <c r="A30" s="37">
        <v>18</v>
      </c>
      <c r="B30" s="35" t="s">
        <v>68</v>
      </c>
      <c r="C30" s="38" t="s">
        <v>64</v>
      </c>
      <c r="D30" s="58">
        <v>100</v>
      </c>
      <c r="E30" s="61">
        <v>4.8</v>
      </c>
      <c r="F30" s="56"/>
      <c r="G30" s="39" t="str">
        <f t="shared" si="1"/>
        <v/>
      </c>
      <c r="H30" s="49"/>
      <c r="K30" s="7"/>
      <c r="L30" s="42"/>
    </row>
    <row r="31" spans="1:12" s="8" customFormat="1" ht="22.5" x14ac:dyDescent="0.2">
      <c r="A31" s="37">
        <v>19</v>
      </c>
      <c r="B31" s="35" t="s">
        <v>69</v>
      </c>
      <c r="C31" s="38" t="s">
        <v>70</v>
      </c>
      <c r="D31" s="58">
        <v>60</v>
      </c>
      <c r="E31" s="61">
        <v>33.31</v>
      </c>
      <c r="F31" s="56"/>
      <c r="G31" s="39" t="str">
        <f t="shared" si="1"/>
        <v/>
      </c>
      <c r="H31" s="49"/>
      <c r="K31" s="7"/>
      <c r="L31" s="42"/>
    </row>
    <row r="32" spans="1:12" s="8" customFormat="1" ht="45" x14ac:dyDescent="0.2">
      <c r="A32" s="37">
        <v>20</v>
      </c>
      <c r="B32" s="35" t="s">
        <v>71</v>
      </c>
      <c r="C32" s="38" t="s">
        <v>47</v>
      </c>
      <c r="D32" s="58">
        <v>1</v>
      </c>
      <c r="E32" s="61">
        <v>788.47</v>
      </c>
      <c r="F32" s="56"/>
      <c r="G32" s="39" t="str">
        <f t="shared" si="1"/>
        <v/>
      </c>
      <c r="H32" s="49"/>
      <c r="K32" s="7"/>
      <c r="L32" s="42"/>
    </row>
    <row r="33" spans="1:12" s="8" customFormat="1" ht="45" x14ac:dyDescent="0.2">
      <c r="A33" s="37">
        <v>21</v>
      </c>
      <c r="B33" s="35" t="s">
        <v>72</v>
      </c>
      <c r="C33" s="38" t="s">
        <v>47</v>
      </c>
      <c r="D33" s="58">
        <v>4</v>
      </c>
      <c r="E33" s="61">
        <v>1334.24</v>
      </c>
      <c r="F33" s="56"/>
      <c r="G33" s="39" t="str">
        <f t="shared" si="1"/>
        <v/>
      </c>
      <c r="H33" s="49"/>
      <c r="K33" s="7"/>
      <c r="L33" s="42"/>
    </row>
    <row r="34" spans="1:12" s="8" customFormat="1" ht="45" x14ac:dyDescent="0.2">
      <c r="A34" s="37">
        <v>22</v>
      </c>
      <c r="B34" s="35" t="s">
        <v>73</v>
      </c>
      <c r="C34" s="38" t="s">
        <v>47</v>
      </c>
      <c r="D34" s="58">
        <v>2</v>
      </c>
      <c r="E34" s="61">
        <v>879.24</v>
      </c>
      <c r="F34" s="56"/>
      <c r="G34" s="39" t="str">
        <f t="shared" si="1"/>
        <v/>
      </c>
      <c r="H34" s="49"/>
      <c r="K34" s="7"/>
      <c r="L34" s="42"/>
    </row>
    <row r="35" spans="1:12" s="8" customFormat="1" ht="11.25" x14ac:dyDescent="0.2">
      <c r="A35" s="37">
        <v>23</v>
      </c>
      <c r="B35" s="35" t="s">
        <v>74</v>
      </c>
      <c r="C35" s="38" t="s">
        <v>47</v>
      </c>
      <c r="D35" s="58">
        <v>2</v>
      </c>
      <c r="E35" s="61">
        <v>1500</v>
      </c>
      <c r="F35" s="56"/>
      <c r="G35" s="39" t="str">
        <f t="shared" si="1"/>
        <v/>
      </c>
      <c r="H35" s="49"/>
      <c r="K35" s="7"/>
      <c r="L35" s="42"/>
    </row>
    <row r="36" spans="1:12" s="8" customFormat="1" ht="11.25" x14ac:dyDescent="0.2">
      <c r="A36" s="37">
        <v>24</v>
      </c>
      <c r="B36" s="35" t="s">
        <v>75</v>
      </c>
      <c r="C36" s="38" t="s">
        <v>47</v>
      </c>
      <c r="D36" s="58">
        <v>100</v>
      </c>
      <c r="E36" s="61">
        <v>1.28</v>
      </c>
      <c r="F36" s="56"/>
      <c r="G36" s="39" t="str">
        <f t="shared" si="1"/>
        <v/>
      </c>
      <c r="H36" s="49"/>
      <c r="K36" s="7"/>
      <c r="L36" s="42"/>
    </row>
    <row r="37" spans="1:12" s="8" customFormat="1" ht="11.25" x14ac:dyDescent="0.2">
      <c r="A37" s="37">
        <v>25</v>
      </c>
      <c r="B37" s="35" t="s">
        <v>76</v>
      </c>
      <c r="C37" s="38" t="s">
        <v>47</v>
      </c>
      <c r="D37" s="58">
        <v>450</v>
      </c>
      <c r="E37" s="61">
        <v>1.64</v>
      </c>
      <c r="F37" s="56"/>
      <c r="G37" s="39" t="str">
        <f t="shared" si="1"/>
        <v/>
      </c>
      <c r="H37" s="49"/>
      <c r="K37" s="7"/>
      <c r="L37" s="42"/>
    </row>
    <row r="38" spans="1:12" s="8" customFormat="1" ht="11.25" x14ac:dyDescent="0.2">
      <c r="A38" s="37">
        <v>26</v>
      </c>
      <c r="B38" s="35" t="s">
        <v>77</v>
      </c>
      <c r="C38" s="38" t="s">
        <v>47</v>
      </c>
      <c r="D38" s="58">
        <v>1300</v>
      </c>
      <c r="E38" s="61">
        <v>1.95</v>
      </c>
      <c r="F38" s="56"/>
      <c r="G38" s="39" t="str">
        <f t="shared" si="1"/>
        <v/>
      </c>
      <c r="H38" s="49"/>
      <c r="K38" s="7"/>
      <c r="L38" s="42"/>
    </row>
    <row r="39" spans="1:12" s="8" customFormat="1" ht="11.25" x14ac:dyDescent="0.2">
      <c r="A39" s="37">
        <v>27</v>
      </c>
      <c r="B39" s="35" t="s">
        <v>78</v>
      </c>
      <c r="C39" s="38" t="s">
        <v>79</v>
      </c>
      <c r="D39" s="58">
        <v>20</v>
      </c>
      <c r="E39" s="61">
        <v>99.99</v>
      </c>
      <c r="F39" s="56"/>
      <c r="G39" s="39" t="str">
        <f t="shared" si="1"/>
        <v/>
      </c>
      <c r="H39" s="49"/>
      <c r="K39" s="7"/>
      <c r="L39" s="42"/>
    </row>
    <row r="40" spans="1:12" s="8" customFormat="1" ht="11.25" x14ac:dyDescent="0.2">
      <c r="A40" s="37">
        <v>28</v>
      </c>
      <c r="B40" s="35" t="s">
        <v>80</v>
      </c>
      <c r="C40" s="38" t="s">
        <v>47</v>
      </c>
      <c r="D40" s="58">
        <v>2</v>
      </c>
      <c r="E40" s="61">
        <v>855</v>
      </c>
      <c r="F40" s="56"/>
      <c r="G40" s="39" t="str">
        <f t="shared" si="1"/>
        <v/>
      </c>
      <c r="H40" s="49"/>
      <c r="K40" s="7"/>
      <c r="L40" s="42"/>
    </row>
    <row r="41" spans="1:12" s="8" customFormat="1" ht="11.25" x14ac:dyDescent="0.2">
      <c r="A41" s="37">
        <v>29</v>
      </c>
      <c r="B41" s="35" t="s">
        <v>81</v>
      </c>
      <c r="C41" s="38" t="s">
        <v>47</v>
      </c>
      <c r="D41" s="58">
        <v>3</v>
      </c>
      <c r="E41" s="61">
        <v>225.82</v>
      </c>
      <c r="F41" s="56"/>
      <c r="G41" s="39" t="str">
        <f t="shared" si="1"/>
        <v/>
      </c>
      <c r="H41" s="49"/>
      <c r="K41" s="7"/>
      <c r="L41" s="42"/>
    </row>
    <row r="42" spans="1:12" s="8" customFormat="1" ht="11.25" x14ac:dyDescent="0.2">
      <c r="A42" s="37">
        <v>30</v>
      </c>
      <c r="B42" s="35" t="s">
        <v>82</v>
      </c>
      <c r="C42" s="38" t="s">
        <v>47</v>
      </c>
      <c r="D42" s="58">
        <v>2</v>
      </c>
      <c r="E42" s="61">
        <v>1000</v>
      </c>
      <c r="F42" s="56"/>
      <c r="G42" s="39" t="str">
        <f t="shared" si="1"/>
        <v/>
      </c>
      <c r="H42" s="49"/>
      <c r="K42" s="7"/>
      <c r="L42" s="42"/>
    </row>
    <row r="43" spans="1:12" s="8" customFormat="1" ht="22.5" x14ac:dyDescent="0.2">
      <c r="A43" s="37">
        <v>31</v>
      </c>
      <c r="B43" s="35" t="s">
        <v>83</v>
      </c>
      <c r="C43" s="38" t="s">
        <v>70</v>
      </c>
      <c r="D43" s="58">
        <v>100</v>
      </c>
      <c r="E43" s="61">
        <v>41.4</v>
      </c>
      <c r="F43" s="56"/>
      <c r="G43" s="39" t="str">
        <f t="shared" si="1"/>
        <v/>
      </c>
      <c r="H43" s="49"/>
      <c r="K43" s="7"/>
      <c r="L43" s="42"/>
    </row>
    <row r="44" spans="1:12" s="8" customFormat="1" ht="11.25" x14ac:dyDescent="0.2">
      <c r="A44" s="37">
        <v>32</v>
      </c>
      <c r="B44" s="35" t="s">
        <v>84</v>
      </c>
      <c r="C44" s="38" t="s">
        <v>49</v>
      </c>
      <c r="D44" s="58">
        <v>19</v>
      </c>
      <c r="E44" s="61">
        <v>37.5</v>
      </c>
      <c r="F44" s="56"/>
      <c r="G44" s="39" t="str">
        <f t="shared" si="1"/>
        <v/>
      </c>
      <c r="H44" s="49"/>
      <c r="K44" s="7"/>
      <c r="L44" s="42"/>
    </row>
    <row r="45" spans="1:12" s="8" customFormat="1" ht="11.25" x14ac:dyDescent="0.2">
      <c r="A45" s="37">
        <v>33</v>
      </c>
      <c r="B45" s="35" t="s">
        <v>85</v>
      </c>
      <c r="C45" s="38" t="s">
        <v>49</v>
      </c>
      <c r="D45" s="58">
        <v>5</v>
      </c>
      <c r="E45" s="61">
        <v>36.06</v>
      </c>
      <c r="F45" s="56"/>
      <c r="G45" s="39" t="str">
        <f t="shared" si="1"/>
        <v/>
      </c>
      <c r="H45" s="49"/>
      <c r="K45" s="7"/>
      <c r="L45" s="42"/>
    </row>
    <row r="46" spans="1:12" s="8" customFormat="1" ht="11.25" x14ac:dyDescent="0.2">
      <c r="A46" s="37">
        <v>34</v>
      </c>
      <c r="B46" s="35" t="s">
        <v>86</v>
      </c>
      <c r="C46" s="38" t="s">
        <v>49</v>
      </c>
      <c r="D46" s="58">
        <v>5</v>
      </c>
      <c r="E46" s="61">
        <v>24.08</v>
      </c>
      <c r="F46" s="56"/>
      <c r="G46" s="39" t="str">
        <f t="shared" si="1"/>
        <v/>
      </c>
      <c r="H46" s="49"/>
      <c r="K46" s="7"/>
      <c r="L46" s="42"/>
    </row>
    <row r="47" spans="1:12" s="8" customFormat="1" ht="11.25" x14ac:dyDescent="0.2">
      <c r="A47" s="37">
        <v>35</v>
      </c>
      <c r="B47" s="35" t="s">
        <v>87</v>
      </c>
      <c r="C47" s="38" t="s">
        <v>49</v>
      </c>
      <c r="D47" s="58">
        <v>60</v>
      </c>
      <c r="E47" s="61">
        <v>7.8</v>
      </c>
      <c r="F47" s="56"/>
      <c r="G47" s="39" t="str">
        <f t="shared" si="1"/>
        <v/>
      </c>
      <c r="H47" s="49"/>
      <c r="K47" s="7"/>
      <c r="L47" s="42"/>
    </row>
    <row r="48" spans="1:12" s="8" customFormat="1" ht="11.25" x14ac:dyDescent="0.2">
      <c r="A48" s="37">
        <v>36</v>
      </c>
      <c r="B48" s="35" t="s">
        <v>88</v>
      </c>
      <c r="C48" s="38" t="s">
        <v>70</v>
      </c>
      <c r="D48" s="58">
        <v>20</v>
      </c>
      <c r="E48" s="61">
        <v>31.47</v>
      </c>
      <c r="F48" s="56"/>
      <c r="G48" s="39" t="str">
        <f t="shared" si="1"/>
        <v/>
      </c>
      <c r="H48" s="49"/>
      <c r="K48" s="7"/>
      <c r="L48" s="42"/>
    </row>
    <row r="49" spans="1:12" s="8" customFormat="1" ht="22.5" x14ac:dyDescent="0.2">
      <c r="A49" s="37">
        <v>37</v>
      </c>
      <c r="B49" s="35" t="s">
        <v>89</v>
      </c>
      <c r="C49" s="38" t="s">
        <v>70</v>
      </c>
      <c r="D49" s="58">
        <v>350</v>
      </c>
      <c r="E49" s="61">
        <v>55.43</v>
      </c>
      <c r="F49" s="56"/>
      <c r="G49" s="39" t="str">
        <f t="shared" si="1"/>
        <v/>
      </c>
      <c r="H49" s="49"/>
      <c r="K49" s="7"/>
      <c r="L49" s="42"/>
    </row>
    <row r="50" spans="1:12" s="8" customFormat="1" ht="11.25" x14ac:dyDescent="0.2">
      <c r="A50" s="37">
        <v>38</v>
      </c>
      <c r="B50" s="35" t="s">
        <v>90</v>
      </c>
      <c r="C50" s="38" t="s">
        <v>64</v>
      </c>
      <c r="D50" s="58">
        <v>1600</v>
      </c>
      <c r="E50" s="61">
        <v>4.3</v>
      </c>
      <c r="F50" s="56"/>
      <c r="G50" s="39" t="str">
        <f t="shared" si="1"/>
        <v/>
      </c>
      <c r="H50" s="49"/>
      <c r="K50" s="7"/>
      <c r="L50" s="42"/>
    </row>
    <row r="51" spans="1:12" s="8" customFormat="1" ht="11.25" x14ac:dyDescent="0.2">
      <c r="A51" s="37">
        <v>39</v>
      </c>
      <c r="B51" s="35" t="s">
        <v>91</v>
      </c>
      <c r="C51" s="38" t="s">
        <v>64</v>
      </c>
      <c r="D51" s="58">
        <v>50</v>
      </c>
      <c r="E51" s="61">
        <v>14.29</v>
      </c>
      <c r="F51" s="56"/>
      <c r="G51" s="39" t="str">
        <f t="shared" si="1"/>
        <v/>
      </c>
      <c r="H51" s="49"/>
      <c r="K51" s="7"/>
      <c r="L51" s="42"/>
    </row>
    <row r="52" spans="1:12" s="8" customFormat="1" ht="11.25" x14ac:dyDescent="0.2">
      <c r="A52" s="37">
        <v>40</v>
      </c>
      <c r="B52" s="35" t="s">
        <v>92</v>
      </c>
      <c r="C52" s="38" t="s">
        <v>47</v>
      </c>
      <c r="D52" s="58">
        <v>14</v>
      </c>
      <c r="E52" s="61">
        <v>211.46</v>
      </c>
      <c r="F52" s="56"/>
      <c r="G52" s="39" t="str">
        <f t="shared" si="1"/>
        <v/>
      </c>
      <c r="H52" s="49"/>
      <c r="K52" s="7"/>
      <c r="L52" s="42"/>
    </row>
    <row r="53" spans="1:12" s="8" customFormat="1" ht="11.25" x14ac:dyDescent="0.2">
      <c r="A53" s="37">
        <v>41</v>
      </c>
      <c r="B53" s="35" t="s">
        <v>93</v>
      </c>
      <c r="C53" s="38" t="s">
        <v>47</v>
      </c>
      <c r="D53" s="58">
        <v>17500</v>
      </c>
      <c r="E53" s="61">
        <v>2.2599999999999998</v>
      </c>
      <c r="F53" s="56"/>
      <c r="G53" s="39" t="str">
        <f t="shared" si="1"/>
        <v/>
      </c>
      <c r="H53" s="49"/>
      <c r="K53" s="7"/>
      <c r="L53" s="42"/>
    </row>
    <row r="54" spans="1:12" s="8" customFormat="1" ht="11.25" x14ac:dyDescent="0.2">
      <c r="A54" s="37">
        <v>42</v>
      </c>
      <c r="B54" s="35" t="s">
        <v>94</v>
      </c>
      <c r="C54" s="38" t="s">
        <v>47</v>
      </c>
      <c r="D54" s="58">
        <v>20</v>
      </c>
      <c r="E54" s="61">
        <v>5.74</v>
      </c>
      <c r="F54" s="56"/>
      <c r="G54" s="39" t="str">
        <f t="shared" si="1"/>
        <v/>
      </c>
      <c r="H54" s="49"/>
      <c r="K54" s="7"/>
      <c r="L54" s="42"/>
    </row>
    <row r="55" spans="1:12" s="8" customFormat="1" ht="11.25" x14ac:dyDescent="0.2">
      <c r="A55" s="37">
        <v>43</v>
      </c>
      <c r="B55" s="35" t="s">
        <v>95</v>
      </c>
      <c r="C55" s="38" t="s">
        <v>47</v>
      </c>
      <c r="D55" s="58">
        <v>300</v>
      </c>
      <c r="E55" s="61">
        <v>4.3600000000000003</v>
      </c>
      <c r="F55" s="56"/>
      <c r="G55" s="39" t="str">
        <f t="shared" si="1"/>
        <v/>
      </c>
      <c r="H55" s="49"/>
      <c r="K55" s="7"/>
      <c r="L55" s="42"/>
    </row>
    <row r="56" spans="1:12" s="8" customFormat="1" ht="22.5" x14ac:dyDescent="0.2">
      <c r="A56" s="37">
        <v>44</v>
      </c>
      <c r="B56" s="35" t="s">
        <v>96</v>
      </c>
      <c r="C56" s="38" t="s">
        <v>79</v>
      </c>
      <c r="D56" s="58">
        <v>15</v>
      </c>
      <c r="E56" s="61">
        <v>352.55</v>
      </c>
      <c r="F56" s="56"/>
      <c r="G56" s="39" t="str">
        <f t="shared" si="1"/>
        <v/>
      </c>
      <c r="H56" s="49"/>
      <c r="K56" s="7"/>
      <c r="L56" s="42"/>
    </row>
    <row r="57" spans="1:12" s="8" customFormat="1" ht="22.5" x14ac:dyDescent="0.2">
      <c r="A57" s="37">
        <v>45</v>
      </c>
      <c r="B57" s="35" t="s">
        <v>97</v>
      </c>
      <c r="C57" s="38" t="s">
        <v>79</v>
      </c>
      <c r="D57" s="58">
        <v>25</v>
      </c>
      <c r="E57" s="61">
        <v>329</v>
      </c>
      <c r="F57" s="56"/>
      <c r="G57" s="39" t="str">
        <f t="shared" si="1"/>
        <v/>
      </c>
      <c r="H57" s="49"/>
      <c r="K57" s="7"/>
      <c r="L57" s="42"/>
    </row>
    <row r="58" spans="1:12" s="8" customFormat="1" ht="22.5" x14ac:dyDescent="0.2">
      <c r="A58" s="37">
        <v>46</v>
      </c>
      <c r="B58" s="35" t="s">
        <v>98</v>
      </c>
      <c r="C58" s="38" t="s">
        <v>99</v>
      </c>
      <c r="D58" s="58">
        <v>30</v>
      </c>
      <c r="E58" s="61">
        <v>114.3</v>
      </c>
      <c r="F58" s="56"/>
      <c r="G58" s="39" t="str">
        <f t="shared" si="1"/>
        <v/>
      </c>
      <c r="H58" s="49"/>
      <c r="K58" s="7"/>
      <c r="L58" s="42"/>
    </row>
    <row r="59" spans="1:12" s="8" customFormat="1" ht="22.5" x14ac:dyDescent="0.2">
      <c r="A59" s="37">
        <v>47</v>
      </c>
      <c r="B59" s="35" t="s">
        <v>100</v>
      </c>
      <c r="C59" s="38" t="s">
        <v>79</v>
      </c>
      <c r="D59" s="58">
        <v>30</v>
      </c>
      <c r="E59" s="61">
        <v>368.36</v>
      </c>
      <c r="F59" s="56"/>
      <c r="G59" s="39" t="str">
        <f t="shared" si="1"/>
        <v/>
      </c>
      <c r="H59" s="49"/>
      <c r="K59" s="7"/>
      <c r="L59" s="42"/>
    </row>
    <row r="60" spans="1:12" s="8" customFormat="1" ht="11.25" x14ac:dyDescent="0.2">
      <c r="A60" s="37">
        <v>48</v>
      </c>
      <c r="B60" s="35" t="s">
        <v>101</v>
      </c>
      <c r="C60" s="38" t="s">
        <v>47</v>
      </c>
      <c r="D60" s="58">
        <v>24</v>
      </c>
      <c r="E60" s="61">
        <v>100</v>
      </c>
      <c r="F60" s="56"/>
      <c r="G60" s="39" t="str">
        <f t="shared" si="1"/>
        <v/>
      </c>
      <c r="H60" s="49"/>
      <c r="K60" s="7"/>
      <c r="L60" s="42"/>
    </row>
    <row r="61" spans="1:12" s="8" customFormat="1" ht="11.25" x14ac:dyDescent="0.2">
      <c r="A61" s="37">
        <v>49</v>
      </c>
      <c r="B61" s="35" t="s">
        <v>102</v>
      </c>
      <c r="C61" s="38" t="s">
        <v>47</v>
      </c>
      <c r="D61" s="58">
        <v>60</v>
      </c>
      <c r="E61" s="61">
        <v>25.68</v>
      </c>
      <c r="F61" s="56"/>
      <c r="G61" s="39" t="str">
        <f t="shared" si="1"/>
        <v/>
      </c>
      <c r="H61" s="49"/>
      <c r="K61" s="7"/>
      <c r="L61" s="42"/>
    </row>
    <row r="62" spans="1:12" s="8" customFormat="1" ht="11.25" x14ac:dyDescent="0.2">
      <c r="A62" s="37">
        <v>50</v>
      </c>
      <c r="B62" s="35" t="s">
        <v>103</v>
      </c>
      <c r="C62" s="38" t="s">
        <v>47</v>
      </c>
      <c r="D62" s="58">
        <v>60</v>
      </c>
      <c r="E62" s="61">
        <v>48</v>
      </c>
      <c r="F62" s="56"/>
      <c r="G62" s="39" t="str">
        <f t="shared" si="1"/>
        <v/>
      </c>
      <c r="H62" s="49"/>
      <c r="K62" s="7"/>
      <c r="L62" s="42"/>
    </row>
    <row r="63" spans="1:12" s="8" customFormat="1" ht="33.75" x14ac:dyDescent="0.2">
      <c r="A63" s="37">
        <v>51</v>
      </c>
      <c r="B63" s="35" t="s">
        <v>104</v>
      </c>
      <c r="C63" s="38" t="s">
        <v>99</v>
      </c>
      <c r="D63" s="58">
        <v>3</v>
      </c>
      <c r="E63" s="61">
        <v>22.62</v>
      </c>
      <c r="F63" s="56"/>
      <c r="G63" s="39" t="str">
        <f t="shared" si="1"/>
        <v/>
      </c>
      <c r="H63" s="49"/>
      <c r="K63" s="7"/>
      <c r="L63" s="42"/>
    </row>
    <row r="64" spans="1:12" s="8" customFormat="1" ht="33.75" x14ac:dyDescent="0.2">
      <c r="A64" s="37">
        <v>52</v>
      </c>
      <c r="B64" s="35" t="s">
        <v>105</v>
      </c>
      <c r="C64" s="38" t="s">
        <v>99</v>
      </c>
      <c r="D64" s="58">
        <v>3</v>
      </c>
      <c r="E64" s="61">
        <v>22.62</v>
      </c>
      <c r="F64" s="56"/>
      <c r="G64" s="39" t="str">
        <f t="shared" si="1"/>
        <v/>
      </c>
      <c r="H64" s="49"/>
      <c r="K64" s="7"/>
      <c r="L64" s="42"/>
    </row>
    <row r="65" spans="1:12" s="8" customFormat="1" ht="33.75" x14ac:dyDescent="0.2">
      <c r="A65" s="37">
        <v>53</v>
      </c>
      <c r="B65" s="35" t="s">
        <v>106</v>
      </c>
      <c r="C65" s="38" t="s">
        <v>99</v>
      </c>
      <c r="D65" s="58">
        <v>5</v>
      </c>
      <c r="E65" s="61">
        <v>22.62</v>
      </c>
      <c r="F65" s="56"/>
      <c r="G65" s="39" t="str">
        <f t="shared" si="1"/>
        <v/>
      </c>
      <c r="H65" s="49"/>
      <c r="K65" s="7"/>
      <c r="L65" s="42"/>
    </row>
    <row r="66" spans="1:12" s="8" customFormat="1" ht="33.75" x14ac:dyDescent="0.2">
      <c r="A66" s="37">
        <v>54</v>
      </c>
      <c r="B66" s="35" t="s">
        <v>107</v>
      </c>
      <c r="C66" s="38" t="s">
        <v>99</v>
      </c>
      <c r="D66" s="58">
        <v>2</v>
      </c>
      <c r="E66" s="61">
        <v>22.62</v>
      </c>
      <c r="F66" s="56"/>
      <c r="G66" s="39" t="str">
        <f t="shared" si="1"/>
        <v/>
      </c>
      <c r="H66" s="49"/>
      <c r="K66" s="7"/>
      <c r="L66" s="42"/>
    </row>
    <row r="67" spans="1:12" s="8" customFormat="1" ht="33.75" x14ac:dyDescent="0.2">
      <c r="A67" s="37">
        <v>55</v>
      </c>
      <c r="B67" s="35" t="s">
        <v>108</v>
      </c>
      <c r="C67" s="38" t="s">
        <v>99</v>
      </c>
      <c r="D67" s="58">
        <v>3</v>
      </c>
      <c r="E67" s="61">
        <v>22.62</v>
      </c>
      <c r="F67" s="56"/>
      <c r="G67" s="39" t="str">
        <f t="shared" si="1"/>
        <v/>
      </c>
      <c r="H67" s="49"/>
      <c r="K67" s="7"/>
      <c r="L67" s="42"/>
    </row>
    <row r="68" spans="1:12" s="8" customFormat="1" ht="33.75" x14ac:dyDescent="0.2">
      <c r="A68" s="37">
        <v>56</v>
      </c>
      <c r="B68" s="35" t="s">
        <v>109</v>
      </c>
      <c r="C68" s="38" t="s">
        <v>99</v>
      </c>
      <c r="D68" s="58">
        <v>3</v>
      </c>
      <c r="E68" s="61">
        <v>22.62</v>
      </c>
      <c r="F68" s="56"/>
      <c r="G68" s="39" t="str">
        <f t="shared" si="1"/>
        <v/>
      </c>
      <c r="H68" s="49"/>
      <c r="K68" s="7"/>
      <c r="L68" s="42"/>
    </row>
    <row r="69" spans="1:12" s="8" customFormat="1" ht="33.75" x14ac:dyDescent="0.2">
      <c r="A69" s="37">
        <v>57</v>
      </c>
      <c r="B69" s="35" t="s">
        <v>110</v>
      </c>
      <c r="C69" s="38" t="s">
        <v>99</v>
      </c>
      <c r="D69" s="58">
        <v>3</v>
      </c>
      <c r="E69" s="61">
        <v>22.62</v>
      </c>
      <c r="F69" s="56"/>
      <c r="G69" s="39" t="str">
        <f t="shared" si="1"/>
        <v/>
      </c>
      <c r="H69" s="49"/>
      <c r="K69" s="7"/>
      <c r="L69" s="42"/>
    </row>
    <row r="70" spans="1:12" s="8" customFormat="1" ht="33.75" x14ac:dyDescent="0.2">
      <c r="A70" s="37">
        <v>58</v>
      </c>
      <c r="B70" s="35" t="s">
        <v>111</v>
      </c>
      <c r="C70" s="38" t="s">
        <v>99</v>
      </c>
      <c r="D70" s="58">
        <v>3</v>
      </c>
      <c r="E70" s="61">
        <v>22.62</v>
      </c>
      <c r="F70" s="56"/>
      <c r="G70" s="39" t="str">
        <f t="shared" si="1"/>
        <v/>
      </c>
      <c r="H70" s="49"/>
      <c r="K70" s="7"/>
      <c r="L70" s="42"/>
    </row>
    <row r="71" spans="1:12" s="8" customFormat="1" ht="33.75" x14ac:dyDescent="0.2">
      <c r="A71" s="37">
        <v>59</v>
      </c>
      <c r="B71" s="35" t="s">
        <v>112</v>
      </c>
      <c r="C71" s="38" t="s">
        <v>99</v>
      </c>
      <c r="D71" s="58">
        <v>3</v>
      </c>
      <c r="E71" s="61">
        <v>22.62</v>
      </c>
      <c r="F71" s="56"/>
      <c r="G71" s="39" t="str">
        <f t="shared" si="1"/>
        <v/>
      </c>
      <c r="H71" s="49"/>
      <c r="K71" s="7"/>
      <c r="L71" s="42"/>
    </row>
    <row r="72" spans="1:12" s="8" customFormat="1" ht="33.75" x14ac:dyDescent="0.2">
      <c r="A72" s="37">
        <v>60</v>
      </c>
      <c r="B72" s="35" t="s">
        <v>113</v>
      </c>
      <c r="C72" s="38" t="s">
        <v>99</v>
      </c>
      <c r="D72" s="58">
        <v>3</v>
      </c>
      <c r="E72" s="61">
        <v>22.62</v>
      </c>
      <c r="F72" s="56"/>
      <c r="G72" s="39" t="str">
        <f t="shared" si="1"/>
        <v/>
      </c>
      <c r="H72" s="49"/>
      <c r="K72" s="7"/>
      <c r="L72" s="42"/>
    </row>
    <row r="73" spans="1:12" s="8" customFormat="1" ht="33.75" x14ac:dyDescent="0.2">
      <c r="A73" s="37">
        <v>61</v>
      </c>
      <c r="B73" s="35" t="s">
        <v>114</v>
      </c>
      <c r="C73" s="38" t="s">
        <v>99</v>
      </c>
      <c r="D73" s="58">
        <v>2</v>
      </c>
      <c r="E73" s="61">
        <v>22.62</v>
      </c>
      <c r="F73" s="56"/>
      <c r="G73" s="39" t="str">
        <f t="shared" si="1"/>
        <v/>
      </c>
      <c r="H73" s="49"/>
      <c r="K73" s="7"/>
      <c r="L73" s="42"/>
    </row>
    <row r="74" spans="1:12" s="8" customFormat="1" ht="33.75" x14ac:dyDescent="0.2">
      <c r="A74" s="37">
        <v>62</v>
      </c>
      <c r="B74" s="35" t="s">
        <v>115</v>
      </c>
      <c r="C74" s="38" t="s">
        <v>99</v>
      </c>
      <c r="D74" s="58">
        <v>2</v>
      </c>
      <c r="E74" s="61">
        <v>22.62</v>
      </c>
      <c r="F74" s="56"/>
      <c r="G74" s="39" t="str">
        <f t="shared" si="1"/>
        <v/>
      </c>
      <c r="H74" s="49"/>
      <c r="K74" s="7"/>
      <c r="L74" s="42"/>
    </row>
    <row r="75" spans="1:12" s="8" customFormat="1" ht="33.75" x14ac:dyDescent="0.2">
      <c r="A75" s="37">
        <v>63</v>
      </c>
      <c r="B75" s="35" t="s">
        <v>116</v>
      </c>
      <c r="C75" s="38" t="s">
        <v>99</v>
      </c>
      <c r="D75" s="58">
        <v>2</v>
      </c>
      <c r="E75" s="61">
        <v>22.62</v>
      </c>
      <c r="F75" s="56"/>
      <c r="G75" s="39" t="str">
        <f t="shared" si="1"/>
        <v/>
      </c>
      <c r="H75" s="49"/>
      <c r="K75" s="7"/>
      <c r="L75" s="42"/>
    </row>
    <row r="76" spans="1:12" s="8" customFormat="1" ht="33.75" x14ac:dyDescent="0.2">
      <c r="A76" s="37">
        <v>64</v>
      </c>
      <c r="B76" s="35" t="s">
        <v>117</v>
      </c>
      <c r="C76" s="38" t="s">
        <v>99</v>
      </c>
      <c r="D76" s="58">
        <v>2</v>
      </c>
      <c r="E76" s="61">
        <v>22.62</v>
      </c>
      <c r="F76" s="56"/>
      <c r="G76" s="39" t="str">
        <f t="shared" si="1"/>
        <v/>
      </c>
      <c r="H76" s="49"/>
      <c r="K76" s="7"/>
      <c r="L76" s="42"/>
    </row>
    <row r="77" spans="1:12" s="8" customFormat="1" ht="33.75" x14ac:dyDescent="0.2">
      <c r="A77" s="37">
        <v>65</v>
      </c>
      <c r="B77" s="35" t="s">
        <v>118</v>
      </c>
      <c r="C77" s="38" t="s">
        <v>99</v>
      </c>
      <c r="D77" s="58">
        <v>2</v>
      </c>
      <c r="E77" s="61">
        <v>22.62</v>
      </c>
      <c r="F77" s="56"/>
      <c r="G77" s="39" t="str">
        <f t="shared" si="1"/>
        <v/>
      </c>
      <c r="H77" s="49"/>
      <c r="K77" s="7"/>
      <c r="L77" s="42"/>
    </row>
    <row r="78" spans="1:12" s="30" customFormat="1" ht="9" x14ac:dyDescent="0.2">
      <c r="A78" s="41"/>
      <c r="E78" s="55"/>
      <c r="F78" s="72" t="s">
        <v>27</v>
      </c>
      <c r="G78" s="73"/>
      <c r="H78" s="50"/>
      <c r="L78" s="44"/>
    </row>
    <row r="79" spans="1:12" ht="14.25" customHeight="1" x14ac:dyDescent="0.2">
      <c r="F79" s="74" t="str">
        <f>IF(SUM(G13:G77)=0,"",SUM(G13:G77))</f>
        <v/>
      </c>
      <c r="G79" s="75"/>
      <c r="H79" s="51"/>
    </row>
    <row r="80" spans="1:12" s="45" customFormat="1" ht="33" customHeight="1" x14ac:dyDescent="0.2">
      <c r="A80" s="69" t="str">
        <f>" - "&amp;Dados!B23</f>
        <v xml:space="preserve"> - O objeto do presente termo de referência será recebido em remessas variadas pela Secretaria Municipal de Educação de acordo com às necessidades apresentadas e solicitada por um servidor responsável pelo setor. A primeira remessa deverá ser entregue com prazo não superior a 15 (quinze) dias após recebimento da nota de empenho.</v>
      </c>
      <c r="B80" s="69"/>
      <c r="C80" s="69"/>
      <c r="D80" s="69"/>
      <c r="E80" s="69"/>
      <c r="F80" s="69"/>
      <c r="G80" s="69"/>
      <c r="H80" s="52"/>
      <c r="L80" s="46"/>
    </row>
    <row r="81" spans="1:12" s="45" customFormat="1" ht="23.25" customHeight="1" x14ac:dyDescent="0.2">
      <c r="A81" s="69" t="str">
        <f>" - "&amp;Dados!B24</f>
        <v xml:space="preserve"> - Os itens deverão ser entregues nas sedes das escolas que passarão pela reforma dos telhados nos horários de 08 horas às 15 horas de segunda à sexta-feira.</v>
      </c>
      <c r="B81" s="69"/>
      <c r="C81" s="69"/>
      <c r="D81" s="69"/>
      <c r="E81" s="69"/>
      <c r="F81" s="69"/>
      <c r="G81" s="69"/>
      <c r="H81" s="52"/>
      <c r="L81" s="46"/>
    </row>
    <row r="82" spans="1:12" s="45" customFormat="1" ht="21" customHeight="1" x14ac:dyDescent="0.2">
      <c r="A82" s="69" t="str">
        <f>" - "&amp;Dados!B25</f>
        <v xml:space="preserve"> - O pagamento do objeto de que trata o PREGÃO ELETRÔNICO 006/2022, e consequente contrato serão efetuados pela Tesouraria da PREFEITURA MUNICIPAL DE SUMIDOURO no prazo de até 30 dias a contar do ateste da nota fiscal.</v>
      </c>
      <c r="B82" s="69"/>
      <c r="C82" s="69"/>
      <c r="D82" s="69"/>
      <c r="E82" s="69"/>
      <c r="F82" s="69"/>
      <c r="G82" s="69"/>
      <c r="H82" s="52"/>
      <c r="L82" s="46"/>
    </row>
    <row r="83" spans="1:12" s="30" customFormat="1" ht="9" x14ac:dyDescent="0.2">
      <c r="A83" s="69" t="str">
        <f>" - "&amp;Dados!B26</f>
        <v xml:space="preserve"> - Proposta válida por 60 (sessenta) dias</v>
      </c>
      <c r="B83" s="69"/>
      <c r="C83" s="69"/>
      <c r="D83" s="69"/>
      <c r="E83" s="69"/>
      <c r="F83" s="69"/>
      <c r="G83" s="69"/>
      <c r="H83" s="50"/>
      <c r="L83" s="44"/>
    </row>
    <row r="84" spans="1:12" ht="21" customHeight="1" x14ac:dyDescent="0.2">
      <c r="A84" s="69" t="str">
        <f>" - "&amp;Dados!B28</f>
        <v xml:space="preserve"> - A Licitante poderá apresentar prospecto, ficha técnica ou outros documentos com informações que permitam a melhor identificação e qualificação do(s) item(ns) licitado(s);</v>
      </c>
      <c r="B84" s="69"/>
      <c r="C84" s="69"/>
      <c r="D84" s="69"/>
      <c r="E84" s="69"/>
      <c r="F84" s="69"/>
      <c r="G84" s="69"/>
      <c r="H84" s="53"/>
    </row>
    <row r="85" spans="1:12" ht="21.75" customHeight="1" x14ac:dyDescent="0.2">
      <c r="A85" s="69" t="str">
        <f>" - "&amp;Dados!B29</f>
        <v xml:space="preserve"> - A proposta de preços ajustada ao lance final deverá conter o valor numérico dos preços unitários e totais, não podendo exceder o valor do lance final;</v>
      </c>
      <c r="B85" s="69"/>
      <c r="C85" s="69"/>
      <c r="D85" s="69"/>
      <c r="E85" s="69"/>
      <c r="F85" s="69"/>
      <c r="G85" s="69"/>
      <c r="H85" s="53"/>
    </row>
    <row r="86" spans="1:12" ht="21.75" customHeight="1" x14ac:dyDescent="0.2">
      <c r="A86" s="69" t="str">
        <f>" - "&amp;Dados!B30</f>
        <v xml:space="preserve"> - Quando da atualização da proposta de preço, o licitante deverá atualizar observando os valores unitários e globais os quais deverão ser menores ou iguais aos valores máximos/referência expressos no Anexo II - termo de referência;</v>
      </c>
      <c r="B86" s="69"/>
      <c r="C86" s="69"/>
      <c r="D86" s="69"/>
      <c r="E86" s="69"/>
      <c r="F86" s="69"/>
      <c r="G86" s="69"/>
      <c r="H86" s="53"/>
    </row>
    <row r="87" spans="1:12" ht="21.75" customHeight="1" x14ac:dyDescent="0.2">
      <c r="A87" s="69" t="str">
        <f>" - "&amp;Dados!B31</f>
        <v xml:space="preserve"> - O preço proposto deve compreender todas as despesas concernentes ao fornecimento do (s) material (is), bem como Impostos, Tributos, Frete, Contratação de Pessoal, entre outros, que deverão correr totalmente por conta da Empresa vencedora;</v>
      </c>
      <c r="B87" s="69"/>
      <c r="C87" s="69"/>
      <c r="D87" s="69"/>
      <c r="E87" s="69"/>
      <c r="F87" s="69"/>
      <c r="G87" s="69"/>
      <c r="H87" s="53"/>
    </row>
    <row r="88" spans="1:12" ht="21.75" customHeight="1" x14ac:dyDescent="0.2">
      <c r="A88" s="69" t="str">
        <f>" - "&amp;Dados!B32</f>
        <v xml:space="preserve"> - Declaramos para todos os efeitos legais que, ao apresentar esta proposta, com os preços e prazos acima indicados, estamos de pleno acordo com as condições gerais e especiais estabelecidas para esta licitação, as quais nos submetemos incondicional e integralmente;</v>
      </c>
      <c r="B88" s="69"/>
      <c r="C88" s="69"/>
      <c r="D88" s="69"/>
      <c r="E88" s="69"/>
      <c r="F88" s="69"/>
      <c r="G88" s="69"/>
      <c r="H88" s="53"/>
    </row>
    <row r="89" spans="1:12" ht="21.75" customHeight="1" x14ac:dyDescent="0.2">
      <c r="A89" s="69" t="str">
        <f>" - "&amp;Dados!B33</f>
        <v xml:space="preserve"> - Declaramos que até a presente data inexistem fatos impeditivos a participação desta empresa ao presente certame licitatório, ciente da obrigatoriedade de declarar ocorrências posteriores;</v>
      </c>
      <c r="B89" s="69"/>
      <c r="C89" s="69"/>
      <c r="D89" s="69"/>
      <c r="E89" s="69"/>
      <c r="F89" s="69"/>
      <c r="G89" s="69"/>
      <c r="H89" s="53"/>
    </row>
    <row r="90" spans="1:12" ht="30" customHeight="1" x14ac:dyDescent="0.2">
      <c r="A90" s="69" t="str">
        <f>" - "&amp;Dados!B34</f>
        <v xml:space="preserve"> - 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v>
      </c>
      <c r="B90" s="69"/>
      <c r="C90" s="69"/>
      <c r="D90" s="69"/>
      <c r="E90" s="69"/>
      <c r="F90" s="69"/>
      <c r="G90" s="69"/>
    </row>
    <row r="91" spans="1:12" ht="25.5" customHeight="1" x14ac:dyDescent="0.2">
      <c r="A91" s="69" t="str">
        <f>" - "&amp;Dados!B35</f>
        <v xml:space="preserve"> - Declaramos, ainda, sob as penas da lei, que não estamos cumprindo pena de inidoneidade para licitar e contratar com a Administração Pública, em qualquer de suas esferas Federal, Estadual e Municipal, inclusive no Distrito Federal, conforme art. 97 da Lei nº. 8.666/93.</v>
      </c>
      <c r="B91" s="69"/>
      <c r="C91" s="69"/>
      <c r="D91" s="69"/>
      <c r="E91" s="69"/>
      <c r="F91" s="69"/>
      <c r="G91" s="69"/>
    </row>
  </sheetData>
  <autoFilter ref="A11:G83" xr:uid="{00000000-0009-0000-0000-000000000000}"/>
  <mergeCells count="23">
    <mergeCell ref="A90:G90"/>
    <mergeCell ref="A91:G91"/>
    <mergeCell ref="A84:G84"/>
    <mergeCell ref="A85:G85"/>
    <mergeCell ref="A86:G86"/>
    <mergeCell ref="A87:G87"/>
    <mergeCell ref="A88:G88"/>
    <mergeCell ref="A89:G89"/>
    <mergeCell ref="C6:D6"/>
    <mergeCell ref="E6:F6"/>
    <mergeCell ref="A2:G2"/>
    <mergeCell ref="A3:G3"/>
    <mergeCell ref="A4:G4"/>
    <mergeCell ref="A5:G5"/>
    <mergeCell ref="A80:G80"/>
    <mergeCell ref="A81:G81"/>
    <mergeCell ref="A82:G82"/>
    <mergeCell ref="B8:G8"/>
    <mergeCell ref="A83:G83"/>
    <mergeCell ref="B9:G9"/>
    <mergeCell ref="F78:G78"/>
    <mergeCell ref="F79:G79"/>
    <mergeCell ref="D10:G10"/>
  </mergeCells>
  <phoneticPr fontId="0" type="noConversion"/>
  <conditionalFormatting sqref="F78">
    <cfRule type="expression" dxfId="11" priority="1" stopIfTrue="1">
      <formula>IF($J78="Empate",IF(H78=1,TRUE(),FALSE()),FALSE())</formula>
    </cfRule>
    <cfRule type="expression" dxfId="10" priority="2" stopIfTrue="1">
      <formula>IF(H78="&gt;",FALSE(),IF(H78&gt;0,TRUE(),FALSE()))</formula>
    </cfRule>
    <cfRule type="expression" dxfId="9" priority="3" stopIfTrue="1">
      <formula>IF(H78="&gt;",TRUE(),FALSE())</formula>
    </cfRule>
  </conditionalFormatting>
  <conditionalFormatting sqref="F79">
    <cfRule type="expression" dxfId="8" priority="4" stopIfTrue="1">
      <formula>IF($J78="OK",IF(H78=1,TRUE(),FALSE()),FALSE())</formula>
    </cfRule>
    <cfRule type="expression" dxfId="7" priority="5" stopIfTrue="1">
      <formula>IF($J78="Empate",IF(H78=1,TRUE(),FALSE()),FALSE())</formula>
    </cfRule>
    <cfRule type="expression" dxfId="6" priority="6" stopIfTrue="1">
      <formula>IF($J78="Empate",IF(H78=2,TRUE(),FALSE()),FALSE())</formula>
    </cfRule>
  </conditionalFormatting>
  <conditionalFormatting sqref="F13:F77">
    <cfRule type="cellIs" dxfId="5" priority="11" stopIfTrue="1" operator="equal">
      <formula>""</formula>
    </cfRule>
  </conditionalFormatting>
  <conditionalFormatting sqref="D13:D77">
    <cfRule type="expression" priority="12" stopIfTrue="1">
      <formula>$A13</formula>
    </cfRule>
  </conditionalFormatting>
  <conditionalFormatting sqref="B10">
    <cfRule type="cellIs" dxfId="4" priority="8" stopIfTrue="1" operator="equal">
      <formula>$G$1</formula>
    </cfRule>
  </conditionalFormatting>
  <conditionalFormatting sqref="B8:G9">
    <cfRule type="cellIs" dxfId="3" priority="9" stopIfTrue="1" operator="equal">
      <formula>$J$1</formula>
    </cfRule>
  </conditionalFormatting>
  <conditionalFormatting sqref="B13:B77">
    <cfRule type="expression" dxfId="2" priority="10" stopIfTrue="1">
      <formula>IF(#REF!=1,IF(#REF!=0,1,0),0)</formula>
    </cfRule>
  </conditionalFormatting>
  <conditionalFormatting sqref="D10:G10">
    <cfRule type="cellIs" dxfId="1" priority="24" stopIfTrue="1" operator="equal">
      <formula>$E$1</formula>
    </cfRule>
  </conditionalFormatting>
  <conditionalFormatting sqref="G13:G77">
    <cfRule type="expression" dxfId="0" priority="25" stopIfTrue="1">
      <formula>IF(ISTEXT(F13),FALSE(),IF(F13&gt;E13,TRUE(),FALSE()))</formula>
    </cfRule>
  </conditionalFormatting>
  <printOptions horizontalCentered="1"/>
  <pageMargins left="0.51181102362204722" right="0.31496062992125984" top="0.39370078740157483" bottom="1.0236220472440944" header="0.51181102362204722" footer="0.55118110236220474"/>
  <pageSetup paperSize="9" scale="95" fitToHeight="20" orientation="portrait" r:id="rId1"/>
  <headerFooter alignWithMargins="0">
    <oddHeader>&amp;R&amp;"Arial,Negrito"&amp;6Página &amp;P de &amp;N.</oddHeader>
    <oddFooter>&amp;C
____________________________________
Assinatura e Carimbo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IV35"/>
  <sheetViews>
    <sheetView workbookViewId="0">
      <selection activeCell="B4" sqref="B4"/>
    </sheetView>
  </sheetViews>
  <sheetFormatPr defaultRowHeight="12.75" x14ac:dyDescent="0.2"/>
  <cols>
    <col min="1" max="1" width="15" customWidth="1"/>
    <col min="2" max="2" width="51.85546875" customWidth="1"/>
    <col min="3" max="4" width="41.42578125" customWidth="1"/>
    <col min="5" max="8" width="14" customWidth="1"/>
    <col min="9" max="9" width="19.28515625" customWidth="1"/>
    <col min="10" max="13" width="14.5703125" customWidth="1"/>
    <col min="14" max="15" width="9.28515625" customWidth="1"/>
  </cols>
  <sheetData>
    <row r="1" spans="1:7" x14ac:dyDescent="0.2">
      <c r="A1" s="17" t="s">
        <v>9</v>
      </c>
      <c r="B1" s="10" t="s">
        <v>119</v>
      </c>
      <c r="E1" s="4"/>
      <c r="F1" s="4"/>
      <c r="G1" s="4"/>
    </row>
    <row r="2" spans="1:7" x14ac:dyDescent="0.2">
      <c r="A2" s="17" t="s">
        <v>10</v>
      </c>
      <c r="B2" s="5" t="s">
        <v>120</v>
      </c>
      <c r="E2" s="4"/>
      <c r="F2" s="4"/>
      <c r="G2" s="4"/>
    </row>
    <row r="3" spans="1:7" x14ac:dyDescent="0.2">
      <c r="A3" s="17" t="s">
        <v>11</v>
      </c>
      <c r="B3" s="5" t="s">
        <v>121</v>
      </c>
      <c r="C3" s="5"/>
      <c r="E3" s="65"/>
      <c r="F3" s="4"/>
      <c r="G3" s="4"/>
    </row>
    <row r="4" spans="1:7" x14ac:dyDescent="0.2">
      <c r="A4" s="17" t="s">
        <v>12</v>
      </c>
      <c r="B4" s="10" t="s">
        <v>122</v>
      </c>
      <c r="C4" s="5"/>
      <c r="E4" s="65"/>
      <c r="F4" s="4"/>
      <c r="G4" s="4"/>
    </row>
    <row r="5" spans="1:7" x14ac:dyDescent="0.2">
      <c r="A5" s="17" t="s">
        <v>13</v>
      </c>
      <c r="B5" s="10" t="s">
        <v>36</v>
      </c>
      <c r="C5" s="5"/>
      <c r="E5" s="65"/>
      <c r="F5" s="4"/>
      <c r="G5" s="4"/>
    </row>
    <row r="6" spans="1:7" x14ac:dyDescent="0.2">
      <c r="A6" s="17" t="s">
        <v>31</v>
      </c>
      <c r="B6" s="13" t="s">
        <v>37</v>
      </c>
      <c r="C6" s="5"/>
      <c r="E6" s="65"/>
      <c r="F6" s="4"/>
      <c r="G6" s="4"/>
    </row>
    <row r="7" spans="1:7" x14ac:dyDescent="0.2">
      <c r="A7" s="17" t="s">
        <v>14</v>
      </c>
      <c r="B7" s="5" t="s">
        <v>30</v>
      </c>
      <c r="C7" s="5"/>
      <c r="E7" s="65"/>
      <c r="F7" s="4"/>
      <c r="G7" s="4"/>
    </row>
    <row r="8" spans="1:7" x14ac:dyDescent="0.2">
      <c r="A8" s="26" t="s">
        <v>23</v>
      </c>
      <c r="B8" s="57">
        <v>153412.27999999982</v>
      </c>
      <c r="C8" s="5"/>
      <c r="E8" s="65"/>
      <c r="F8" s="4"/>
      <c r="G8" s="4"/>
    </row>
    <row r="9" spans="1:7" x14ac:dyDescent="0.2">
      <c r="A9" s="18" t="s">
        <v>0</v>
      </c>
      <c r="E9" s="4"/>
      <c r="F9" s="4"/>
      <c r="G9" s="4"/>
    </row>
    <row r="10" spans="1:7" x14ac:dyDescent="0.2">
      <c r="A10" s="19" t="s">
        <v>2</v>
      </c>
      <c r="E10" s="4"/>
      <c r="F10" s="4"/>
      <c r="G10" s="4"/>
    </row>
    <row r="11" spans="1:7" x14ac:dyDescent="0.2">
      <c r="A11" s="20" t="s">
        <v>8</v>
      </c>
      <c r="E11" s="4"/>
      <c r="F11" s="4"/>
      <c r="G11" s="4"/>
    </row>
    <row r="12" spans="1:7" x14ac:dyDescent="0.2">
      <c r="A12" s="19" t="s">
        <v>20</v>
      </c>
      <c r="E12" s="4"/>
      <c r="F12" s="4"/>
      <c r="G12" s="4"/>
    </row>
    <row r="13" spans="1:7" x14ac:dyDescent="0.2">
      <c r="A13" s="19" t="s">
        <v>24</v>
      </c>
      <c r="E13" s="4"/>
      <c r="F13" s="4"/>
      <c r="G13" s="4"/>
    </row>
    <row r="14" spans="1:7" x14ac:dyDescent="0.2">
      <c r="A14" s="67" t="s">
        <v>33</v>
      </c>
      <c r="E14" s="4"/>
      <c r="F14" s="4"/>
      <c r="G14" s="4"/>
    </row>
    <row r="15" spans="1:7" x14ac:dyDescent="0.2">
      <c r="A15" s="67" t="s">
        <v>34</v>
      </c>
      <c r="E15" s="4"/>
      <c r="F15" s="4"/>
      <c r="G15" s="4"/>
    </row>
    <row r="16" spans="1:7" x14ac:dyDescent="0.2">
      <c r="A16" s="67" t="s">
        <v>35</v>
      </c>
      <c r="B16" s="25"/>
      <c r="E16" s="25"/>
      <c r="F16" s="4"/>
      <c r="G16" s="4"/>
    </row>
    <row r="17" spans="1:256" s="24" customFormat="1" x14ac:dyDescent="0.2">
      <c r="A17" s="23" t="s">
        <v>21</v>
      </c>
      <c r="B17" s="68" t="s">
        <v>123</v>
      </c>
      <c r="C17" s="25" t="s">
        <v>124</v>
      </c>
      <c r="D17" s="25" t="s">
        <v>125</v>
      </c>
      <c r="E17" s="25"/>
      <c r="F17" s="25"/>
      <c r="G17" s="25"/>
      <c r="H17" s="25"/>
      <c r="I17" s="25"/>
      <c r="J17" s="25"/>
      <c r="K17" s="25"/>
      <c r="L17" s="25"/>
      <c r="M17" s="25"/>
    </row>
    <row r="18" spans="1:256" s="24" customFormat="1" x14ac:dyDescent="0.2">
      <c r="A18" s="23" t="s">
        <v>22</v>
      </c>
      <c r="B18" s="66" t="s">
        <v>126</v>
      </c>
      <c r="C18" s="59" t="s">
        <v>127</v>
      </c>
      <c r="D18" s="59" t="s">
        <v>128</v>
      </c>
      <c r="E18" s="59"/>
      <c r="F18" s="59"/>
      <c r="G18" s="59"/>
      <c r="H18" s="25"/>
      <c r="I18" s="25"/>
      <c r="J18" s="25"/>
      <c r="K18" s="25"/>
      <c r="L18" s="25"/>
      <c r="M18" s="25"/>
      <c r="IV18" s="25"/>
    </row>
    <row r="19" spans="1:256" x14ac:dyDescent="0.2">
      <c r="B19" s="25"/>
      <c r="E19" s="4"/>
      <c r="F19" s="25"/>
      <c r="G19" s="25"/>
    </row>
    <row r="20" spans="1:256" x14ac:dyDescent="0.2">
      <c r="B20" s="25"/>
      <c r="E20" s="63"/>
      <c r="F20" s="25"/>
      <c r="G20" s="25"/>
    </row>
    <row r="21" spans="1:256" x14ac:dyDescent="0.2">
      <c r="E21" s="63"/>
      <c r="F21" s="63"/>
      <c r="G21" s="63"/>
    </row>
    <row r="22" spans="1:256" x14ac:dyDescent="0.2">
      <c r="E22" s="63"/>
      <c r="F22" s="63"/>
      <c r="G22" s="63"/>
    </row>
    <row r="23" spans="1:256" ht="76.5" x14ac:dyDescent="0.2">
      <c r="A23" s="21" t="s">
        <v>15</v>
      </c>
      <c r="B23" s="22" t="s">
        <v>129</v>
      </c>
      <c r="E23" s="4"/>
      <c r="F23" s="4"/>
      <c r="G23" s="63"/>
    </row>
    <row r="24" spans="1:256" ht="38.25" x14ac:dyDescent="0.2">
      <c r="A24" s="21" t="s">
        <v>16</v>
      </c>
      <c r="B24" s="22" t="s">
        <v>130</v>
      </c>
      <c r="E24" s="4"/>
      <c r="F24" s="4"/>
      <c r="G24" s="63"/>
    </row>
    <row r="25" spans="1:256" ht="63.75" x14ac:dyDescent="0.2">
      <c r="A25" s="21" t="s">
        <v>17</v>
      </c>
      <c r="B25" s="59" t="s">
        <v>131</v>
      </c>
      <c r="C25" s="9"/>
      <c r="E25" s="4"/>
      <c r="F25" s="4"/>
      <c r="G25" s="63"/>
    </row>
    <row r="26" spans="1:256" ht="25.5" x14ac:dyDescent="0.2">
      <c r="A26" s="21" t="s">
        <v>18</v>
      </c>
      <c r="B26" s="22" t="s">
        <v>28</v>
      </c>
      <c r="E26" s="4"/>
      <c r="F26" s="4"/>
      <c r="G26" s="63"/>
    </row>
    <row r="27" spans="1:256" ht="25.5" x14ac:dyDescent="0.2">
      <c r="A27" s="21" t="s">
        <v>32</v>
      </c>
      <c r="B27" s="64" t="s">
        <v>132</v>
      </c>
      <c r="G27" s="63"/>
    </row>
    <row r="28" spans="1:256" ht="38.25" x14ac:dyDescent="0.2">
      <c r="B28" s="22" t="s">
        <v>38</v>
      </c>
    </row>
    <row r="29" spans="1:256" ht="38.25" x14ac:dyDescent="0.2">
      <c r="B29" s="22" t="s">
        <v>39</v>
      </c>
    </row>
    <row r="30" spans="1:256" ht="63.75" x14ac:dyDescent="0.2">
      <c r="B30" s="22" t="s">
        <v>40</v>
      </c>
    </row>
    <row r="31" spans="1:256" ht="63.75" x14ac:dyDescent="0.2">
      <c r="B31" s="22" t="s">
        <v>41</v>
      </c>
    </row>
    <row r="32" spans="1:256" ht="63.75" x14ac:dyDescent="0.2">
      <c r="B32" s="22" t="s">
        <v>42</v>
      </c>
    </row>
    <row r="33" spans="2:2" ht="51" x14ac:dyDescent="0.2">
      <c r="B33" s="22" t="s">
        <v>43</v>
      </c>
    </row>
    <row r="34" spans="2:2" ht="76.5" x14ac:dyDescent="0.2">
      <c r="B34" s="22" t="s">
        <v>44</v>
      </c>
    </row>
    <row r="35" spans="2:2" ht="63.75" x14ac:dyDescent="0.2">
      <c r="B35" s="22" t="s">
        <v>45</v>
      </c>
    </row>
  </sheetData>
  <phoneticPr fontId="0" type="noConversion"/>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4</vt:i4>
      </vt:variant>
    </vt:vector>
  </HeadingPairs>
  <TitlesOfParts>
    <vt:vector size="6" baseType="lpstr">
      <vt:lpstr>Quadro de Preços</vt:lpstr>
      <vt:lpstr>Dados</vt:lpstr>
      <vt:lpstr>Dados!_GoBack</vt:lpstr>
      <vt:lpstr>Dados!_Hlk94602424</vt:lpstr>
      <vt:lpstr>Dados!_Hlk94602431</vt:lpstr>
      <vt:lpstr>'Quadro de Preços'!Titulos_de_impressao</vt:lpstr>
    </vt:vector>
  </TitlesOfParts>
  <Company>PMS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dc:creator>
  <dc:description>Versão: 2.0 - Incluída a planilha 'dados'.</dc:description>
  <cp:lastModifiedBy>PMS</cp:lastModifiedBy>
  <cp:lastPrinted>2022-03-04T18:47:04Z</cp:lastPrinted>
  <dcterms:created xsi:type="dcterms:W3CDTF">2006-04-18T17:38:46Z</dcterms:created>
  <dcterms:modified xsi:type="dcterms:W3CDTF">2022-03-04T18:49:32Z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gido por senha">
    <vt:bool>true</vt:bool>
  </property>
</Properties>
</file>