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<sst xmlns="http://schemas.openxmlformats.org/spreadsheetml/2006/main" count="71" uniqueCount="68">
  <si>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</si>
  <si>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</si>
  <si>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</si>
  <si>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</si>
  <si>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</si>
  <si>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</si>
  <si>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</si>
  <si>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</si>
  <si>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</si>
  <si>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</si>
  <si>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</si>
  <si>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</si>
  <si>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</si>
  <si>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</si>
  <si>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</si>
  <si>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</si>
  <si>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</si>
  <si>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</si>
  <si>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</si>
  <si>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</si>
  <si>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</si>
  <si>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</si>
  <si>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</si>
  <si>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</si>
  <si>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</si>
  <si>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</si>
  <si>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</si>
  <si>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</si>
  <si>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</si>
  <si>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</si>
  <si>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</si>
  <si>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</si>
  <si>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Planilha para Composição de Preços, para informar o custo unitário, nos termos do art. 40, §2º, inciso II, c/c art. 7º, §2º inciso II da Lei 8.666/93</t>
  </si>
  <si>
    <t>A1</t>
  </si>
  <si>
    <t>B</t>
  </si>
  <si>
    <t xml:space="preserve">DESPESAS COM FUNCIONÁRIOS (COM ENCARGOS)                                                               </t>
  </si>
  <si>
    <t>DESPESAS OPERACIONAIS (CUSTOS ADMINISTRATIVOS)</t>
  </si>
  <si>
    <t>C</t>
  </si>
  <si>
    <t>VALOR DOS IMPOSTOS E CONTRIBUIÇÕES</t>
  </si>
  <si>
    <t>D</t>
  </si>
  <si>
    <t xml:space="preserve">LUCRO </t>
  </si>
  <si>
    <t xml:space="preserve">VALOR UNITÁRIO   </t>
  </si>
  <si>
    <t xml:space="preserve">VALOR TOTAL </t>
  </si>
  <si>
    <t>A2</t>
  </si>
  <si>
    <t>A3</t>
  </si>
  <si>
    <t>A4</t>
  </si>
  <si>
    <t>A5</t>
  </si>
  <si>
    <t xml:space="preserve">O Objeto da presente Licitação deverá ser recebido e/ou executado conforme especificação na íntegra do Termo de Referência (Anexo II). </t>
  </si>
  <si>
    <t>MENOR PREÇO</t>
  </si>
  <si>
    <t>CM/ COL</t>
  </si>
  <si>
    <t>CONTRATAÇÃO DE PERIÓDICO (JORNAL LOCAL), COMPREENDENDO A EDIÇÃO E A IMPRESSÃO</t>
  </si>
  <si>
    <t>Sec. Administração</t>
  </si>
  <si>
    <t>A execução dos serviços/objeto da presente Licitação, será para um período de 12 meses a partir da assinatura de pertinente contrato, podendo ser prorrogado a critério da Administração em conformidade com o disposto no inciso II do art. 57 da Lei Federal nº 8.666/93.</t>
  </si>
  <si>
    <t>Prazo do contrato: 12 meses a contar de sua assinatura.</t>
  </si>
  <si>
    <t>DESPESAS COM INSUMOS (PAPEL, TINTAS, DEMAIS MATÉRIAS-PRIMAS, ETC.)</t>
  </si>
  <si>
    <t>DESPESAS ENERGIA ELÉTRICA, ÁGUA, TELEFONE</t>
  </si>
  <si>
    <t>DESPESAS COM MAQUINÁRIOS, FERRAMENTAS</t>
  </si>
  <si>
    <t>A6</t>
  </si>
  <si>
    <t xml:space="preserve">OUTRAS DESPESAS - ESPECIFICAR: </t>
  </si>
  <si>
    <t>CUSTO POR CM/ COLUNA EM R$ ( D = A + B + C )</t>
  </si>
  <si>
    <t>PROCESSO ADMINISTRATIVO N° 0504/2021 de 19/02/2021</t>
  </si>
  <si>
    <t>Nº 1401.0412200092.020-3390.39.00-04 -  SMAD</t>
  </si>
  <si>
    <t>Homologação: __/__/2021</t>
  </si>
  <si>
    <t>Previsão Publicação: __/__/2021</t>
  </si>
  <si>
    <t>Contratação dos serviços de jornal de circulação local, compreendendo a edição e a impressão, para prestação de serviços de publicação de editais de licitação, pregão e de atos oficiais desta prefeitura</t>
  </si>
  <si>
    <t>TOMADA DE PREÇOS Nº 001/2021</t>
  </si>
  <si>
    <t>O pagamento do objeto de que trata a TOMADA DE PREÇOS 001/2021, será efetuado pela Tesouraria da Prefeitura Municipal de Sumidouro;</t>
  </si>
  <si>
    <t>Abertura das Propostas: 03/08/2021,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</si>
</sst>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0" fillId="0" borderId="10" xfId="50" applyFont="1" applyBorder="1" applyAlignment="1">
      <alignment horizontal="left" vertical="center" wrapText="1"/>
      <protection/>
    </xf>
    <xf numFmtId="0" fontId="3" fillId="0" borderId="10" xfId="50" applyFont="1" applyBorder="1" applyAlignment="1">
      <alignment horizontal="left" vertical="center" wrapText="1"/>
      <protection/>
    </xf>
    <xf numFmtId="183" fontId="3" fillId="22" borderId="10" xfId="47" applyFont="1" applyFill="1" applyBorder="1" applyAlignment="1">
      <alignment horizontal="left" vertical="center" wrapText="1"/>
    </xf>
    <xf numFmtId="190" fontId="0" fillId="0" borderId="10" xfId="50" applyNumberFormat="1" applyFont="1" applyBorder="1" applyAlignment="1">
      <alignment horizontal="center" vertical="center" wrapText="1"/>
      <protection/>
    </xf>
    <xf numFmtId="183" fontId="3" fillId="22" borderId="10" xfId="47" applyFont="1" applyFill="1" applyBorder="1" applyAlignment="1">
      <alignment vertical="center" wrapText="1"/>
    </xf>
    <xf numFmtId="190" fontId="3" fillId="0" borderId="10" xfId="50" applyNumberFormat="1" applyFont="1" applyBorder="1" applyAlignment="1">
      <alignment horizontal="center" vertical="center" wrapText="1"/>
      <protection/>
    </xf>
    <xf numFmtId="183" fontId="3" fillId="22" borderId="10" xfId="47" applyFont="1" applyFill="1" applyBorder="1" applyAlignment="1" quotePrefix="1">
      <alignment vertical="center" wrapText="1"/>
    </xf>
    <xf numFmtId="183" fontId="38" fillId="0" borderId="10" xfId="47" applyFont="1" applyBorder="1" applyAlignment="1">
      <alignment horizontal="center" vertical="center" wrapText="1"/>
    </xf>
    <xf numFmtId="183" fontId="3" fillId="0" borderId="10" xfId="47" applyFont="1" applyFill="1" applyBorder="1" applyAlignment="1">
      <alignment vertical="center" wrapText="1"/>
    </xf>
    <xf numFmtId="3" fontId="10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5" fillId="0" borderId="0" xfId="50" applyFont="1" applyAlignment="1" applyProtection="1">
      <alignment horizontal="center" vertical="center" wrapText="1"/>
      <protection locked="0"/>
    </xf>
    <xf numFmtId="0" fontId="3" fillId="0" borderId="13" xfId="50" applyFont="1" applyBorder="1" applyAlignment="1">
      <alignment horizontal="center" vertical="center" wrapText="1"/>
      <protection/>
    </xf>
    <xf numFmtId="0" fontId="3" fillId="0" borderId="14" xfId="50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5" xfId="0" applyFont="1" applyBorder="1" applyAlignment="1" applyProtection="1">
      <alignment horizontal="left"/>
      <protection hidden="1" locked="0"/>
    </xf>
    <xf numFmtId="214" fontId="9" fillId="24" borderId="16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7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8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9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2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990600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0</xdr:row>
      <xdr:rowOff>276225</xdr:rowOff>
    </xdr:from>
    <xdr:to>
      <xdr:col>6</xdr:col>
      <xdr:colOff>647700</xdr:colOff>
      <xdr:row>3</xdr:row>
      <xdr:rowOff>819150</xdr:rowOff>
    </xdr:to>
    <xdr:grpSp>
      <xdr:nvGrpSpPr>
        <xdr:cNvPr id="3" name="Group 73"/>
        <xdr:cNvGrpSpPr>
          <a:grpSpLocks/>
        </xdr:cNvGrpSpPr>
      </xdr:nvGrpSpPr>
      <xdr:grpSpPr>
        <a:xfrm>
          <a:off x="5657850" y="276225"/>
          <a:ext cx="1790700" cy="160972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1"/>
  <sheetViews>
    <sheetView tabSelected="1" zoomScale="115" zoomScaleNormal="115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7.8515625" style="1" customWidth="1"/>
    <col min="2" max="2" width="60.140625" style="2" customWidth="1"/>
    <col min="3" max="3" width="13.7109375" style="1" customWidth="1"/>
    <col min="4" max="4" width="13.7109375" style="28" hidden="1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88" t="s">
        <v>19</v>
      </c>
      <c r="B2" s="88"/>
      <c r="C2" s="88"/>
      <c r="D2" s="88"/>
      <c r="E2" s="88"/>
      <c r="F2" s="88"/>
      <c r="G2" s="88"/>
    </row>
    <row r="3" spans="1:7" ht="12.75">
      <c r="A3" s="88" t="str">
        <f>UPPER(Dados!B1&amp;"  -  "&amp;Dados!B4)</f>
        <v>TOMADA DE PREÇOS Nº 001/2021  -  ABERTURA DAS PROPOSTAS: 03/08/2021, ÀS 10:00HS</v>
      </c>
      <c r="B3" s="88"/>
      <c r="C3" s="88"/>
      <c r="D3" s="88"/>
      <c r="E3" s="88"/>
      <c r="F3" s="88"/>
      <c r="G3" s="88"/>
    </row>
    <row r="4" spans="1:7" ht="157.5">
      <c r="A4" s="89" t="str">
        <f>Dados!B3</f>
        <v>CONTRATAÇÃO DE PERIÓDICO (JORNAL LOCAL), COMPREENDENDO A EDIÇÃO E A IMPRESSÃO</v>
      </c>
      <c r="B4" s="89"/>
      <c r="C4" s="89"/>
      <c r="D4" s="89"/>
      <c r="E4" s="89"/>
      <c r="F4" s="89"/>
      <c r="G4" s="89"/>
    </row>
    <row r="5" spans="1:7" ht="12.75">
      <c r="A5" s="88" t="str">
        <f>Dados!B2</f>
        <v>PROCESSO ADMINISTRATIVO N° 0504/2021 de 19/02/2021</v>
      </c>
      <c r="B5" s="88"/>
      <c r="C5" s="88"/>
      <c r="D5" s="88"/>
      <c r="E5" s="88"/>
      <c r="F5" s="88"/>
      <c r="G5" s="88"/>
    </row>
    <row r="6" spans="1:7" ht="12.75">
      <c r="A6" s="63" t="str">
        <f>Dados!B7</f>
        <v>MENOR PREÇO</v>
      </c>
      <c r="B6" s="63"/>
      <c r="C6" s="79" t="s">
        <v>29</v>
      </c>
      <c r="D6" s="79"/>
      <c r="E6" s="80">
        <f>Dados!B8</f>
        <v>110000</v>
      </c>
      <c r="F6" s="80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81"/>
      <c r="C8" s="81"/>
      <c r="D8" s="81"/>
      <c r="E8" s="81"/>
      <c r="F8" s="81"/>
      <c r="G8" s="81"/>
      <c r="H8" s="50"/>
      <c r="L8" s="43"/>
    </row>
    <row r="9" spans="1:13" s="8" customFormat="1" ht="12" customHeight="1">
      <c r="A9" s="17" t="s">
        <v>1</v>
      </c>
      <c r="B9" s="82"/>
      <c r="C9" s="82"/>
      <c r="D9" s="82"/>
      <c r="E9" s="82"/>
      <c r="F9" s="82"/>
      <c r="G9" s="82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87"/>
      <c r="E10" s="87"/>
      <c r="F10" s="87"/>
      <c r="G10" s="87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41.25" customHeight="1">
      <c r="A13" s="38">
        <v>1</v>
      </c>
      <c r="B13" s="36" t="s">
        <v>64</v>
      </c>
      <c r="C13" s="39" t="s">
        <v>49</v>
      </c>
      <c r="D13" s="59">
        <v>1</v>
      </c>
      <c r="E13" s="62">
        <v>4.03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D14" s="74"/>
      <c r="E14" s="56"/>
      <c r="F14" s="83" t="s">
        <v>27</v>
      </c>
      <c r="G14" s="84"/>
      <c r="H14" s="51"/>
      <c r="L14" s="45"/>
    </row>
    <row r="15" spans="6:8" ht="14.25" customHeight="1">
      <c r="F15" s="85">
        <f>IF(SUM(G13:G13)=0,"",SUM(G13:G13))</f>
      </c>
      <c r="G15" s="86"/>
      <c r="H15" s="52"/>
    </row>
    <row r="16" spans="1:12" s="46" customFormat="1" ht="9">
      <c r="A16" s="75" t="str">
        <f>" - "&amp;Dados!B21</f>
        <v> - O Objeto da presente Licitação deverá ser recebido e/ou executado conforme especificação na íntegra do Termo de Referência (Anexo II). </v>
      </c>
      <c r="B16" s="75"/>
      <c r="C16" s="75"/>
      <c r="D16" s="75"/>
      <c r="E16" s="75"/>
      <c r="F16" s="75"/>
      <c r="G16" s="75"/>
      <c r="H16" s="53"/>
      <c r="L16" s="47"/>
    </row>
    <row r="17" spans="1:12" s="46" customFormat="1" ht="22.5" customHeight="1">
      <c r="A17" s="75" t="str">
        <f>" - "&amp;Dados!B22</f>
        <v> - A execução dos serviços/objeto da presente Licitação, será para um período de 12 meses a partir da assinatura de pertinente contrato, podendo ser prorrogado a critério da Administração em conformidade com o disposto no inciso II do art. 57 da Lei Federal nº 8.666/93.</v>
      </c>
      <c r="B17" s="75"/>
      <c r="C17" s="75"/>
      <c r="D17" s="75"/>
      <c r="E17" s="75"/>
      <c r="F17" s="75"/>
      <c r="G17" s="75"/>
      <c r="H17" s="53"/>
      <c r="L17" s="47"/>
    </row>
    <row r="18" spans="1:12" s="46" customFormat="1" ht="9">
      <c r="A18" s="75" t="str">
        <f>" - "&amp;Dados!B23</f>
        <v> - O pagamento do objeto de que trata a TOMADA DE PREÇOS 001/2021, será efetuado pela Tesouraria da Prefeitura Municipal de Sumidouro;</v>
      </c>
      <c r="B18" s="75"/>
      <c r="C18" s="75"/>
      <c r="D18" s="75"/>
      <c r="E18" s="75"/>
      <c r="F18" s="75"/>
      <c r="G18" s="75"/>
      <c r="H18" s="53"/>
      <c r="L18" s="47"/>
    </row>
    <row r="19" spans="1:12" s="31" customFormat="1" ht="9">
      <c r="A19" s="75" t="str">
        <f>" - "&amp;Dados!B24</f>
        <v> - Proposta válida por 60 (sessenta) dias</v>
      </c>
      <c r="B19" s="75"/>
      <c r="C19" s="75"/>
      <c r="D19" s="75"/>
      <c r="E19" s="75"/>
      <c r="F19" s="75"/>
      <c r="G19" s="75"/>
      <c r="H19" s="51"/>
      <c r="L19" s="45"/>
    </row>
    <row r="20" ht="12.75">
      <c r="H20" s="54"/>
    </row>
    <row r="21" spans="1:8" ht="36.75" customHeight="1">
      <c r="A21" s="76" t="s">
        <v>32</v>
      </c>
      <c r="B21" s="76"/>
      <c r="C21" s="76"/>
      <c r="H21" s="54"/>
    </row>
    <row r="22" spans="1:8" ht="37.5" customHeight="1">
      <c r="A22" s="77" t="str">
        <f>Dados!B3</f>
        <v>CONTRATAÇÃO DE PERIÓDICO (JORNAL LOCAL), COMPREENDENDO A EDIÇÃO E A IMPRESSÃO</v>
      </c>
      <c r="B22" s="78"/>
      <c r="C22" s="72" t="s">
        <v>41</v>
      </c>
      <c r="D22" s="72" t="s">
        <v>42</v>
      </c>
      <c r="H22" s="54"/>
    </row>
    <row r="23" spans="1:8" ht="25.5">
      <c r="A23" s="68" t="s">
        <v>33</v>
      </c>
      <c r="B23" s="65" t="s">
        <v>54</v>
      </c>
      <c r="C23" s="69"/>
      <c r="D23" s="73"/>
      <c r="H23" s="54"/>
    </row>
    <row r="24" spans="1:8" ht="12.75">
      <c r="A24" s="68" t="s">
        <v>43</v>
      </c>
      <c r="B24" s="65" t="s">
        <v>55</v>
      </c>
      <c r="C24" s="69"/>
      <c r="D24" s="69"/>
      <c r="H24" s="54"/>
    </row>
    <row r="25" spans="1:8" ht="12.75">
      <c r="A25" s="68" t="s">
        <v>44</v>
      </c>
      <c r="B25" s="65" t="s">
        <v>35</v>
      </c>
      <c r="C25" s="67"/>
      <c r="D25" s="67"/>
      <c r="H25" s="54"/>
    </row>
    <row r="26" spans="1:8" ht="12.75">
      <c r="A26" s="68" t="s">
        <v>45</v>
      </c>
      <c r="B26" s="65" t="s">
        <v>56</v>
      </c>
      <c r="C26" s="67"/>
      <c r="D26" s="67"/>
      <c r="H26" s="54"/>
    </row>
    <row r="27" spans="1:8" ht="12.75">
      <c r="A27" s="68" t="s">
        <v>46</v>
      </c>
      <c r="B27" s="65" t="s">
        <v>36</v>
      </c>
      <c r="C27" s="67"/>
      <c r="D27" s="67"/>
      <c r="H27" s="54"/>
    </row>
    <row r="28" spans="1:8" ht="12.75">
      <c r="A28" s="68" t="s">
        <v>57</v>
      </c>
      <c r="B28" s="65" t="s">
        <v>58</v>
      </c>
      <c r="C28" s="67"/>
      <c r="D28" s="67"/>
      <c r="H28" s="54"/>
    </row>
    <row r="29" spans="1:8" ht="12.75">
      <c r="A29" s="68" t="s">
        <v>34</v>
      </c>
      <c r="B29" s="65" t="s">
        <v>38</v>
      </c>
      <c r="C29" s="69"/>
      <c r="D29" s="69"/>
      <c r="H29" s="54"/>
    </row>
    <row r="30" spans="1:7" ht="12.75" customHeight="1">
      <c r="A30" s="70" t="s">
        <v>37</v>
      </c>
      <c r="B30" s="66" t="s">
        <v>40</v>
      </c>
      <c r="C30" s="69"/>
      <c r="D30" s="69"/>
      <c r="G30" s="1"/>
    </row>
    <row r="31" spans="1:7" ht="12.75">
      <c r="A31" s="70" t="s">
        <v>39</v>
      </c>
      <c r="B31" s="66" t="s">
        <v>59</v>
      </c>
      <c r="C31" s="71">
        <f>SUM(C23:C30)</f>
        <v>0</v>
      </c>
      <c r="D31" s="71"/>
      <c r="G31" s="1"/>
    </row>
  </sheetData>
  <sheetProtection/>
  <autoFilter ref="A11:G19"/>
  <mergeCells count="17">
    <mergeCell ref="D10:G10"/>
    <mergeCell ref="A16:G16"/>
    <mergeCell ref="A17:G17"/>
    <mergeCell ref="A2:G2"/>
    <mergeCell ref="A3:G3"/>
    <mergeCell ref="A4:G4"/>
    <mergeCell ref="A5:G5"/>
    <mergeCell ref="A18:G18"/>
    <mergeCell ref="A21:C21"/>
    <mergeCell ref="A22:B22"/>
    <mergeCell ref="C6:D6"/>
    <mergeCell ref="E6:F6"/>
    <mergeCell ref="B8:G8"/>
    <mergeCell ref="A19:G19"/>
    <mergeCell ref="B9:G9"/>
    <mergeCell ref="F14:G14"/>
    <mergeCell ref="F15:G15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D13">
    <cfRule type="expression" priority="12" dxfId="5" stopIfTrue="1">
      <formula>$A13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conditionalFormatting sqref="F13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5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4" width="16.421875" style="0" customWidth="1"/>
    <col min="5" max="5" width="22.00390625" style="0" customWidth="1"/>
    <col min="6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65</v>
      </c>
      <c r="E1" s="4"/>
      <c r="F1" s="4"/>
      <c r="G1" s="4"/>
    </row>
    <row r="2" spans="1:7" ht="12.75">
      <c r="A2" s="18" t="s">
        <v>10</v>
      </c>
      <c r="B2" t="s">
        <v>60</v>
      </c>
      <c r="E2" s="4"/>
      <c r="F2" s="4"/>
      <c r="G2" s="4"/>
    </row>
    <row r="3" spans="1:7" ht="12.75">
      <c r="A3" s="18" t="s">
        <v>11</v>
      </c>
      <c r="B3" s="5" t="s">
        <v>50</v>
      </c>
      <c r="C3" s="5"/>
      <c r="E3" s="4"/>
      <c r="F3" s="4"/>
      <c r="G3" s="4"/>
    </row>
    <row r="4" spans="1:7" ht="12.75">
      <c r="A4" s="18" t="s">
        <v>12</v>
      </c>
      <c r="B4" s="11" t="s">
        <v>67</v>
      </c>
      <c r="C4" s="5"/>
      <c r="E4" s="4"/>
      <c r="F4" s="4"/>
      <c r="G4" s="4"/>
    </row>
    <row r="5" spans="1:7" ht="12.75">
      <c r="A5" s="18" t="s">
        <v>13</v>
      </c>
      <c r="B5" s="11" t="s">
        <v>62</v>
      </c>
      <c r="C5" s="5"/>
      <c r="E5" s="4"/>
      <c r="F5" s="4"/>
      <c r="G5" s="4"/>
    </row>
    <row r="6" spans="1:7" ht="12.75">
      <c r="A6" s="18" t="s">
        <v>30</v>
      </c>
      <c r="B6" s="14" t="s">
        <v>63</v>
      </c>
      <c r="C6" s="5"/>
      <c r="E6" s="4"/>
      <c r="F6" s="4"/>
      <c r="G6" s="4"/>
    </row>
    <row r="7" spans="1:7" ht="12.75">
      <c r="A7" s="18" t="s">
        <v>14</v>
      </c>
      <c r="B7" s="5" t="s">
        <v>48</v>
      </c>
      <c r="C7" s="5"/>
      <c r="E7" s="4"/>
      <c r="F7" s="4"/>
      <c r="G7" s="4"/>
    </row>
    <row r="8" spans="1:7" ht="12.75">
      <c r="A8" s="27" t="s">
        <v>23</v>
      </c>
      <c r="B8" s="58">
        <v>110000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51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 t="s">
        <v>61</v>
      </c>
      <c r="C16" s="60"/>
      <c r="D16" s="60"/>
      <c r="E16" s="60"/>
      <c r="F16" s="60"/>
      <c r="G16" s="26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4"/>
      <c r="F18" s="26"/>
      <c r="G18" s="26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1:7" ht="38.25">
      <c r="A21" s="22" t="s">
        <v>15</v>
      </c>
      <c r="B21" s="23" t="s">
        <v>47</v>
      </c>
      <c r="E21" s="4"/>
      <c r="F21" s="4"/>
      <c r="G21" s="4"/>
    </row>
    <row r="22" spans="1:7" ht="63.75">
      <c r="A22" s="22" t="s">
        <v>16</v>
      </c>
      <c r="B22" s="23" t="s">
        <v>52</v>
      </c>
      <c r="E22" s="4"/>
      <c r="F22" s="4"/>
      <c r="G22" s="4"/>
    </row>
    <row r="23" spans="1:7" ht="38.25">
      <c r="A23" s="22" t="s">
        <v>17</v>
      </c>
      <c r="B23" s="23" t="s">
        <v>66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12.75">
      <c r="A25" s="22" t="s">
        <v>31</v>
      </c>
      <c r="B25" s="64" t="s">
        <v>53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2021-07-15T15:12:03Z</cp:lastPrinted>
  <dcterms:created xsi:type="dcterms:W3CDTF">2006-04-18T17:38:46Z</dcterms:created>
  <dcterms:modified xsi:type="dcterms:W3CDTF">2021-07-15T15:12:29Z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