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_de_trabalho"/>
  <bookViews>
    <workbookView xWindow="-109" yWindow="-109" windowWidth="23257" windowHeight="12457"/>
  </bookViews>
  <sheets>
    <sheet name="Quadro de Preços" sheetId="1" r:id="rId1"/>
    <sheet name="Dados" sheetId="2" r:id="rId2"/>
  </sheets>
  <definedNames>
    <definedName name="_xlnm._FilterDatabase" localSheetId="0" hidden="1">'Quadro de Preços'!$A$13:$G$21</definedName>
    <definedName name="_Hlk124412351" localSheetId="1">Dados!$B$24</definedName>
    <definedName name="_xlnm.Print_Titles" localSheetId="0">'Quadro de Preços'!$1:$14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/>
  <c r="A5" l="1"/>
  <c r="A4"/>
  <c r="A3"/>
  <c r="E8" l="1"/>
  <c r="F17"/>
  <c r="A6"/>
  <c r="A20"/>
  <c r="A21"/>
  <c r="A19"/>
  <c r="A18"/>
  <c r="A8"/>
  <c r="A7"/>
</calcChain>
</file>

<file path=xl/sharedStrings.xml><?xml version="1.0" encoding="utf-8"?>
<sst xmlns="http://schemas.openxmlformats.org/spreadsheetml/2006/main" count="54" uniqueCount="51">
  <si>
    <t>Firma:</t>
  </si>
  <si>
    <t>End:</t>
  </si>
  <si>
    <t>CNPJ: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</si>
  <si>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</si>
  <si>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</si>
  <si>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</si>
  <si>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</si>
  <si>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</si>
  <si>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</si>
  <si>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</si>
  <si>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</si>
  <si>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</si>
  <si>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</si>
  <si>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</si>
  <si>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</si>
  <si>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</si>
  <si>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</si>
  <si>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</si>
  <si>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</si>
  <si>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</si>
  <si>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</si>
  <si>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</si>
  <si>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</si>
  <si>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</si>
  <si>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</si>
  <si>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</si>
  <si>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</si>
  <si>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</si>
  <si>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</si>
  <si>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</si>
  <si>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</si>
  <si>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</si>
  <si>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</si>
  <si>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</si>
  <si>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A administração rejeitará, no todo ou em parte, o fornecimento executado em desacordo com os termos do Edital e seus anexos.</t>
  </si>
  <si>
    <t>Homologação: __/__/2024</t>
  </si>
  <si>
    <t>Previsão Publicação: __/__/2024</t>
  </si>
  <si>
    <t>Item</t>
  </si>
  <si>
    <t>Prazo do ARP: 12 meses</t>
  </si>
  <si>
    <t>MENOR PREÇO POR ITEM</t>
  </si>
  <si>
    <t>SERV</t>
  </si>
  <si>
    <t>A empresa deverá prestar o serviço no Centro de Sumidouro/RJ, em local que será posteriormente informado pela secretaria requisitante, obedecendo, na íntegra, ao detalhamento do termo de referência (ANEXO II).</t>
  </si>
  <si>
    <t>O pagamento do objeto de que trata a presente DISPENSA ELETRÔNICA será efetuado pela Tesouraria da PMS nos termos do Art. 7 da Instrução Normativa SEGES/ME nº 77, de 2022.</t>
  </si>
  <si>
    <t>DISPENSA ELETRÔNICA Nº 033/2024</t>
  </si>
  <si>
    <t>PROCESSO ADMINISTRATIVO N° 2739/2024 de 23/07/2024</t>
  </si>
  <si>
    <t>CONTRATAÇÃO DE ALUGUEL DE EXTINTORES PARA A 34ª EXPOSIÇÃO AGROPECUÁRIA DE SUMIDOURO</t>
  </si>
  <si>
    <t>PERÍODO DE PROPOSTAS: de 31/07/2024 até 02/08/2024 às 08:00hs</t>
  </si>
  <si>
    <t>PERÍODO DE LANCES: 02/08/2024 as 08:00 hs até 02/08/2024 as 14:00 hs</t>
  </si>
  <si>
    <t>ALUGUEL DE EXTINTOR PQS ABC 6 KG</t>
  </si>
  <si>
    <t>2001.2060800272.214-3390.39.00-17050000</t>
  </si>
  <si>
    <t xml:space="preserve">Agricultura </t>
  </si>
</sst>
</file>

<file path=xl/styles.xml><?xml version="1.0" encoding="utf-8"?>
<styleSheet xmlns="http://schemas.openxmlformats.org/spreadsheetml/2006/main">
  <numFmts count="8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  <numFmt numFmtId="171" formatCode="_(&quot;R$&quot;\ * #,##0.00_);_(&quot;R$&quot;\ * \(#,##0.00\);_(&quot;R$&quot;\ * &quot;-&quot;??_);_(@_)"/>
  </numFmts>
  <fonts count="1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168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17" fillId="0" borderId="11" xfId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11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3</xdr:col>
      <xdr:colOff>509985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MUNICÍPIO</a:t>
          </a:r>
          <a:r>
            <a:rPr lang="pt-BR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xmlns="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257243</xdr:colOff>
      <xdr:row>0</xdr:row>
      <xdr:rowOff>595229</xdr:rowOff>
    </xdr:from>
    <xdr:to>
      <xdr:col>7</xdr:col>
      <xdr:colOff>11791</xdr:colOff>
      <xdr:row>5</xdr:row>
      <xdr:rowOff>67130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xmlns="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585713" y="595229"/>
          <a:ext cx="1844795" cy="878670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xmlns="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10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Município de Sumidouro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xmlns="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0" y="24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2739/24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K32"/>
  <sheetViews>
    <sheetView tabSelected="1" zoomScale="130" zoomScaleNormal="130" zoomScaleSheetLayoutView="100" workbookViewId="0">
      <selection activeCell="K11" sqref="K11"/>
    </sheetView>
  </sheetViews>
  <sheetFormatPr defaultColWidth="9.125" defaultRowHeight="12.9"/>
  <cols>
    <col min="1" max="1" width="4.5" style="1" customWidth="1"/>
    <col min="2" max="2" width="56.375" style="2" customWidth="1"/>
    <col min="3" max="3" width="8.375" style="1" customWidth="1"/>
    <col min="4" max="4" width="8" style="1" customWidth="1"/>
    <col min="5" max="6" width="10.125" style="12" customWidth="1"/>
    <col min="7" max="7" width="10.125" style="11" customWidth="1"/>
    <col min="8" max="8" width="11.875" style="35" customWidth="1"/>
    <col min="9" max="9" width="11.5" style="2" customWidth="1"/>
    <col min="10" max="15" width="9.125" style="2"/>
    <col min="16" max="16" width="10" style="2" bestFit="1" customWidth="1"/>
    <col min="17" max="16384" width="9.125" style="2"/>
  </cols>
  <sheetData>
    <row r="1" spans="1:11" ht="58.6" customHeight="1">
      <c r="H1" s="34"/>
    </row>
    <row r="2" spans="1:11">
      <c r="A2" s="64" t="s">
        <v>18</v>
      </c>
      <c r="B2" s="64"/>
      <c r="C2" s="64"/>
      <c r="D2" s="64"/>
      <c r="E2" s="64"/>
      <c r="F2" s="64"/>
      <c r="G2" s="64"/>
    </row>
    <row r="3" spans="1:11">
      <c r="A3" s="64" t="str">
        <f>UPPER(Dados!B1)</f>
        <v>DISPENSA ELETRÔNICA Nº 033/2024</v>
      </c>
      <c r="B3" s="64"/>
      <c r="C3" s="64"/>
      <c r="D3" s="64"/>
      <c r="E3" s="64"/>
      <c r="F3" s="64"/>
      <c r="G3" s="64"/>
    </row>
    <row r="4" spans="1:11">
      <c r="A4" s="62" t="str">
        <f>Dados!B4</f>
        <v>PERÍODO DE PROPOSTAS: de 31/07/2024 até 02/08/2024 às 08:00hs</v>
      </c>
      <c r="B4" s="62"/>
      <c r="C4" s="62"/>
      <c r="D4" s="62"/>
      <c r="E4" s="62"/>
      <c r="F4" s="62"/>
      <c r="G4" s="62"/>
    </row>
    <row r="5" spans="1:11">
      <c r="A5" s="62" t="str">
        <f>Dados!B5</f>
        <v>PERÍODO DE LANCES: 02/08/2024 as 08:00 hs até 02/08/2024 as 14:00 hs</v>
      </c>
      <c r="B5" s="62"/>
      <c r="C5" s="62"/>
      <c r="D5" s="62"/>
      <c r="E5" s="62"/>
      <c r="F5" s="62"/>
      <c r="G5" s="62"/>
    </row>
    <row r="6" spans="1:11">
      <c r="A6" s="65" t="str">
        <f>Dados!B3</f>
        <v>CONTRATAÇÃO DE ALUGUEL DE EXTINTORES PARA A 34ª EXPOSIÇÃO AGROPECUÁRIA DE SUMIDOURO</v>
      </c>
      <c r="B6" s="65"/>
      <c r="C6" s="65"/>
      <c r="D6" s="65"/>
      <c r="E6" s="65"/>
      <c r="F6" s="65"/>
      <c r="G6" s="65"/>
    </row>
    <row r="7" spans="1:11">
      <c r="A7" s="64" t="str">
        <f>Dados!B2</f>
        <v>PROCESSO ADMINISTRATIVO N° 2739/2024 de 23/07/2024</v>
      </c>
      <c r="B7" s="64"/>
      <c r="C7" s="64"/>
      <c r="D7" s="64"/>
      <c r="E7" s="64"/>
      <c r="F7" s="64"/>
      <c r="G7" s="64"/>
    </row>
    <row r="8" spans="1:11">
      <c r="A8" s="46" t="str">
        <f>Dados!B8</f>
        <v>MENOR PREÇO POR ITEM</v>
      </c>
      <c r="B8" s="46"/>
      <c r="C8" s="62" t="s">
        <v>28</v>
      </c>
      <c r="D8" s="62"/>
      <c r="E8" s="63">
        <f>Dados!B9</f>
        <v>3312.8</v>
      </c>
      <c r="F8" s="63"/>
      <c r="G8" s="46"/>
    </row>
    <row r="9" spans="1:11" ht="2.25" customHeight="1">
      <c r="A9" s="6"/>
      <c r="B9" s="6"/>
      <c r="C9" s="6"/>
      <c r="D9" s="6"/>
      <c r="E9" s="13"/>
      <c r="F9" s="13"/>
      <c r="G9" s="10"/>
    </row>
    <row r="10" spans="1:11" s="8" customFormat="1" ht="12.25" customHeight="1">
      <c r="A10" s="14" t="s">
        <v>0</v>
      </c>
      <c r="B10" s="67"/>
      <c r="C10" s="67"/>
      <c r="D10" s="67"/>
      <c r="E10" s="67"/>
      <c r="F10" s="67"/>
      <c r="G10" s="67"/>
      <c r="H10" s="36"/>
    </row>
    <row r="11" spans="1:11" s="8" customFormat="1" ht="12.25" customHeight="1">
      <c r="A11" s="14" t="s">
        <v>1</v>
      </c>
      <c r="B11" s="68"/>
      <c r="C11" s="68"/>
      <c r="D11" s="68"/>
      <c r="E11" s="68"/>
      <c r="F11" s="68"/>
      <c r="G11" s="68"/>
      <c r="H11" s="36"/>
    </row>
    <row r="12" spans="1:11" s="8" customFormat="1" ht="12.25" customHeight="1">
      <c r="A12" s="14" t="s">
        <v>2</v>
      </c>
      <c r="B12" s="56"/>
      <c r="C12" s="24" t="s">
        <v>7</v>
      </c>
      <c r="D12" s="73"/>
      <c r="E12" s="73"/>
      <c r="F12" s="73"/>
      <c r="G12" s="73"/>
      <c r="H12" s="36"/>
    </row>
    <row r="13" spans="1:11" ht="4.5999999999999996" customHeight="1">
      <c r="A13" s="3"/>
      <c r="B13" s="26"/>
      <c r="C13" s="26"/>
      <c r="D13" s="26"/>
      <c r="E13" s="44"/>
      <c r="F13" s="27"/>
      <c r="G13" s="28"/>
    </row>
    <row r="14" spans="1:11" s="8" customFormat="1" ht="21.75">
      <c r="A14" s="29" t="s">
        <v>37</v>
      </c>
      <c r="B14" s="29" t="s">
        <v>3</v>
      </c>
      <c r="C14" s="29" t="s">
        <v>4</v>
      </c>
      <c r="D14" s="29" t="s">
        <v>5</v>
      </c>
      <c r="E14" s="41" t="s">
        <v>24</v>
      </c>
      <c r="F14" s="41" t="s">
        <v>25</v>
      </c>
      <c r="G14" s="29" t="s">
        <v>6</v>
      </c>
      <c r="H14" s="36"/>
    </row>
    <row r="15" spans="1:11" s="8" customFormat="1" ht="29.9" customHeight="1">
      <c r="A15" s="58">
        <v>1</v>
      </c>
      <c r="B15" s="61" t="s">
        <v>48</v>
      </c>
      <c r="C15" s="30" t="s">
        <v>40</v>
      </c>
      <c r="D15" s="43">
        <v>40</v>
      </c>
      <c r="E15" s="45">
        <v>82.82</v>
      </c>
      <c r="F15" s="55"/>
      <c r="G15" s="31" t="str">
        <f>IF(F15="","",ROUND(IF(F15="","",IF(ISTEXT(F15),"NC",F15*D15)),2))</f>
        <v/>
      </c>
      <c r="H15" s="36"/>
      <c r="K15" s="7"/>
    </row>
    <row r="16" spans="1:11" s="25" customFormat="1" ht="8.85">
      <c r="A16" s="32"/>
      <c r="E16" s="42"/>
      <c r="F16" s="69" t="s">
        <v>26</v>
      </c>
      <c r="G16" s="70"/>
      <c r="H16" s="37"/>
    </row>
    <row r="17" spans="1:8" ht="14.3" customHeight="1">
      <c r="F17" s="71" t="str">
        <f>IF(SUM(G15:G15)=0,"",SUM(G15:G15))</f>
        <v/>
      </c>
      <c r="G17" s="72"/>
      <c r="H17" s="38"/>
    </row>
    <row r="18" spans="1:8" s="33" customFormat="1" ht="8.85">
      <c r="A18" s="66" t="str">
        <f>" - "&amp;Dados!B24</f>
        <v xml:space="preserve"> - A empresa deverá prestar o serviço no Centro de Sumidouro/RJ, em local que será posteriormente informado pela secretaria requisitante, obedecendo, na íntegra, ao detalhamento do termo de referência (ANEXO II).</v>
      </c>
      <c r="B18" s="66"/>
      <c r="C18" s="66"/>
      <c r="D18" s="66"/>
      <c r="E18" s="66"/>
      <c r="F18" s="66"/>
      <c r="G18" s="66"/>
      <c r="H18" s="39"/>
    </row>
    <row r="19" spans="1:8" s="33" customFormat="1" ht="8.85">
      <c r="A19" s="66" t="str">
        <f>" - "&amp;Dados!B25</f>
        <v xml:space="preserve"> - A administração rejeitará, no todo ou em parte, o fornecimento executado em desacordo com os termos do Edital e seus anexos.</v>
      </c>
      <c r="B19" s="66"/>
      <c r="C19" s="66"/>
      <c r="D19" s="66"/>
      <c r="E19" s="66"/>
      <c r="F19" s="66"/>
      <c r="G19" s="66"/>
      <c r="H19" s="39"/>
    </row>
    <row r="20" spans="1:8" s="33" customFormat="1" ht="21.25" customHeight="1">
      <c r="A20" s="66" t="str">
        <f>" - "&amp;Dados!B26</f>
        <v xml:space="preserve"> - O pagamento do objeto de que trata a presente DISPENSA ELETRÔNICA será efetuado pela Tesouraria da PMS nos termos do Art. 7 da Instrução Normativa SEGES/ME nº 77, de 2022.</v>
      </c>
      <c r="B20" s="66"/>
      <c r="C20" s="66"/>
      <c r="D20" s="66"/>
      <c r="E20" s="66"/>
      <c r="F20" s="66"/>
      <c r="G20" s="66"/>
      <c r="H20" s="39"/>
    </row>
    <row r="21" spans="1:8" s="25" customFormat="1" ht="8.85">
      <c r="A21" s="66" t="str">
        <f>" - "&amp;Dados!B27</f>
        <v xml:space="preserve"> - Proposta válida por 60 (sessenta) dias</v>
      </c>
      <c r="B21" s="66"/>
      <c r="C21" s="66"/>
      <c r="D21" s="66"/>
      <c r="E21" s="66"/>
      <c r="F21" s="66"/>
      <c r="G21" s="66"/>
      <c r="H21" s="37"/>
    </row>
    <row r="22" spans="1:8">
      <c r="H22" s="40"/>
    </row>
    <row r="23" spans="1:8">
      <c r="H23" s="40"/>
    </row>
    <row r="24" spans="1:8">
      <c r="H24" s="40"/>
    </row>
    <row r="25" spans="1:8">
      <c r="H25" s="40"/>
    </row>
    <row r="26" spans="1:8">
      <c r="H26" s="40"/>
    </row>
    <row r="27" spans="1:8">
      <c r="H27" s="40"/>
    </row>
    <row r="28" spans="1:8" ht="12.75" customHeight="1">
      <c r="B28" s="1"/>
      <c r="G28" s="1"/>
    </row>
    <row r="29" spans="1:8">
      <c r="B29" s="1"/>
      <c r="G29" s="1"/>
    </row>
    <row r="30" spans="1:8">
      <c r="B30" s="1"/>
      <c r="G30" s="1"/>
    </row>
    <row r="31" spans="1:8">
      <c r="B31" s="1"/>
      <c r="G31" s="1"/>
    </row>
    <row r="32" spans="1:8">
      <c r="B32" s="1"/>
      <c r="G32" s="1"/>
    </row>
  </sheetData>
  <autoFilter ref="A13:G21"/>
  <mergeCells count="17">
    <mergeCell ref="A18:G18"/>
    <mergeCell ref="A19:G19"/>
    <mergeCell ref="A20:G20"/>
    <mergeCell ref="B10:G10"/>
    <mergeCell ref="A21:G21"/>
    <mergeCell ref="B11:G11"/>
    <mergeCell ref="F16:G16"/>
    <mergeCell ref="F17:G17"/>
    <mergeCell ref="D12:G12"/>
    <mergeCell ref="C8:D8"/>
    <mergeCell ref="E8:F8"/>
    <mergeCell ref="A2:G2"/>
    <mergeCell ref="A3:G3"/>
    <mergeCell ref="A6:G6"/>
    <mergeCell ref="A7:G7"/>
    <mergeCell ref="A4:G4"/>
    <mergeCell ref="A5:G5"/>
  </mergeCells>
  <phoneticPr fontId="0" type="noConversion"/>
  <conditionalFormatting sqref="B12">
    <cfRule type="cellIs" dxfId="10" priority="8" stopIfTrue="1" operator="equal">
      <formula>$G$1</formula>
    </cfRule>
  </conditionalFormatting>
  <conditionalFormatting sqref="B10:G11">
    <cfRule type="cellIs" dxfId="9" priority="9" stopIfTrue="1" operator="equal">
      <formula>$J$1</formula>
    </cfRule>
  </conditionalFormatting>
  <conditionalFormatting sqref="D15">
    <cfRule type="expression" priority="12" stopIfTrue="1">
      <formula>$A15</formula>
    </cfRule>
  </conditionalFormatting>
  <conditionalFormatting sqref="D12:G12">
    <cfRule type="cellIs" dxfId="8" priority="24" stopIfTrue="1" operator="equal">
      <formula>$E$1</formula>
    </cfRule>
  </conditionalFormatting>
  <conditionalFormatting sqref="F15">
    <cfRule type="cellIs" dxfId="7" priority="11" stopIfTrue="1" operator="equal">
      <formula>""</formula>
    </cfRule>
  </conditionalFormatting>
  <conditionalFormatting sqref="F16">
    <cfRule type="expression" dxfId="6" priority="1" stopIfTrue="1">
      <formula>IF($J16="Empate",IF(H16=1,TRUE(),FALSE()),FALSE())</formula>
    </cfRule>
    <cfRule type="expression" dxfId="5" priority="2" stopIfTrue="1">
      <formula>IF(H16="&gt;",FALSE(),IF(H16&gt;0,TRUE(),FALSE()))</formula>
    </cfRule>
    <cfRule type="expression" dxfId="4" priority="3" stopIfTrue="1">
      <formula>IF(H16="&gt;",TRUE(),FALSE())</formula>
    </cfRule>
  </conditionalFormatting>
  <conditionalFormatting sqref="F17">
    <cfRule type="expression" dxfId="3" priority="4" stopIfTrue="1">
      <formula>IF($J16="OK",IF(H16=1,TRUE(),FALSE()),FALSE())</formula>
    </cfRule>
    <cfRule type="expression" dxfId="2" priority="5" stopIfTrue="1">
      <formula>IF($J16="Empate",IF(H16=1,TRUE(),FALSE()),FALSE())</formula>
    </cfRule>
    <cfRule type="expression" dxfId="1" priority="6" stopIfTrue="1">
      <formula>IF($J16="Empate",IF(H16=2,TRUE(),FALSE()),FALSE())</formula>
    </cfRule>
  </conditionalFormatting>
  <conditionalFormatting sqref="G15">
    <cfRule type="expression" dxfId="0" priority="25" stopIfTrue="1">
      <formula>IF(ISTEXT(F15),FALSE(),IF(F15&gt;E15,TRUE(),FALSE()))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81" fitToHeight="20" orientation="portrait" horizontalDpi="4294967295" verticalDpi="4294967295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IV28"/>
  <sheetViews>
    <sheetView workbookViewId="0">
      <selection activeCell="B19" sqref="B19"/>
    </sheetView>
  </sheetViews>
  <sheetFormatPr defaultRowHeight="12.9"/>
  <cols>
    <col min="1" max="1" width="15" customWidth="1"/>
    <col min="2" max="2" width="63.875" customWidth="1"/>
    <col min="3" max="3" width="43.625" customWidth="1"/>
    <col min="4" max="7" width="41.125" customWidth="1"/>
    <col min="8" max="8" width="14" customWidth="1"/>
    <col min="9" max="9" width="19.375" customWidth="1"/>
    <col min="10" max="13" width="14.5" customWidth="1"/>
    <col min="14" max="15" width="9.375" customWidth="1"/>
  </cols>
  <sheetData>
    <row r="1" spans="1:7">
      <c r="A1" s="15" t="s">
        <v>8</v>
      </c>
      <c r="B1" s="52" t="s">
        <v>43</v>
      </c>
      <c r="E1" s="4"/>
      <c r="F1" s="4"/>
      <c r="G1" s="4"/>
    </row>
    <row r="2" spans="1:7">
      <c r="A2" s="15" t="s">
        <v>9</v>
      </c>
      <c r="B2" s="52" t="s">
        <v>44</v>
      </c>
      <c r="E2" s="4"/>
      <c r="F2" s="4"/>
      <c r="G2" s="4"/>
    </row>
    <row r="3" spans="1:7">
      <c r="A3" s="15" t="s">
        <v>10</v>
      </c>
      <c r="B3" s="52" t="s">
        <v>45</v>
      </c>
      <c r="C3" s="5"/>
      <c r="E3" s="48"/>
      <c r="F3" s="4"/>
      <c r="G3" s="4"/>
    </row>
    <row r="4" spans="1:7">
      <c r="A4" s="15" t="s">
        <v>11</v>
      </c>
      <c r="B4" s="52" t="s">
        <v>46</v>
      </c>
      <c r="C4" s="5"/>
      <c r="E4" s="48"/>
      <c r="F4" s="4"/>
      <c r="G4" s="4"/>
    </row>
    <row r="5" spans="1:7">
      <c r="A5" s="15"/>
      <c r="B5" s="52" t="s">
        <v>47</v>
      </c>
      <c r="C5" s="5"/>
      <c r="E5" s="48"/>
      <c r="F5" s="4"/>
      <c r="G5" s="4"/>
    </row>
    <row r="6" spans="1:7">
      <c r="A6" s="15" t="s">
        <v>12</v>
      </c>
      <c r="B6" s="52" t="s">
        <v>35</v>
      </c>
      <c r="C6" s="5"/>
      <c r="E6" s="48"/>
      <c r="F6" s="4"/>
      <c r="G6" s="4"/>
    </row>
    <row r="7" spans="1:7">
      <c r="A7" s="15" t="s">
        <v>29</v>
      </c>
      <c r="B7" s="53" t="s">
        <v>36</v>
      </c>
      <c r="C7" s="5"/>
      <c r="E7" s="48"/>
      <c r="F7" s="4"/>
      <c r="G7" s="4"/>
    </row>
    <row r="8" spans="1:7">
      <c r="A8" s="15" t="s">
        <v>13</v>
      </c>
      <c r="B8" s="52" t="s">
        <v>39</v>
      </c>
      <c r="C8" s="5"/>
      <c r="E8" s="48"/>
      <c r="F8" s="4"/>
      <c r="G8" s="4"/>
    </row>
    <row r="9" spans="1:7" ht="13.6">
      <c r="A9" s="23" t="s">
        <v>22</v>
      </c>
      <c r="B9" s="60">
        <v>3312.8</v>
      </c>
      <c r="C9" s="5"/>
      <c r="E9" s="48"/>
      <c r="F9" s="4"/>
      <c r="G9" s="4"/>
    </row>
    <row r="10" spans="1:7">
      <c r="A10" s="16" t="s">
        <v>0</v>
      </c>
      <c r="E10" s="4"/>
      <c r="F10" s="4"/>
      <c r="G10" s="4"/>
    </row>
    <row r="11" spans="1:7">
      <c r="A11" s="17" t="s">
        <v>2</v>
      </c>
      <c r="E11" s="4"/>
      <c r="F11" s="4"/>
      <c r="G11" s="4"/>
    </row>
    <row r="12" spans="1:7">
      <c r="A12" s="18" t="s">
        <v>7</v>
      </c>
      <c r="E12" s="4"/>
      <c r="F12" s="4"/>
      <c r="G12" s="4"/>
    </row>
    <row r="13" spans="1:7">
      <c r="A13" s="17" t="s">
        <v>19</v>
      </c>
      <c r="E13" s="4"/>
      <c r="F13" s="4"/>
      <c r="G13" s="4"/>
    </row>
    <row r="14" spans="1:7">
      <c r="A14" s="17" t="s">
        <v>23</v>
      </c>
      <c r="E14" s="4"/>
      <c r="F14" s="4"/>
      <c r="G14" s="4"/>
    </row>
    <row r="15" spans="1:7">
      <c r="A15" s="50" t="s">
        <v>31</v>
      </c>
      <c r="E15" s="4"/>
      <c r="F15" s="4"/>
      <c r="G15" s="4"/>
    </row>
    <row r="16" spans="1:7">
      <c r="A16" s="50" t="s">
        <v>32</v>
      </c>
      <c r="E16" s="4"/>
      <c r="F16" s="4"/>
      <c r="G16" s="4"/>
    </row>
    <row r="17" spans="1:256">
      <c r="A17" s="50" t="s">
        <v>33</v>
      </c>
      <c r="B17" s="22"/>
      <c r="E17" s="22"/>
      <c r="F17" s="4"/>
      <c r="G17" s="4"/>
    </row>
    <row r="18" spans="1:256" s="21" customFormat="1">
      <c r="A18" s="20" t="s">
        <v>20</v>
      </c>
      <c r="B18" s="22" t="s">
        <v>50</v>
      </c>
      <c r="C18" s="49"/>
      <c r="D18" s="49"/>
      <c r="E18" s="49"/>
      <c r="F18" s="51"/>
      <c r="G18" s="49"/>
      <c r="H18" s="22"/>
      <c r="I18" s="22"/>
      <c r="J18" s="22"/>
      <c r="K18" s="22"/>
      <c r="L18" s="22"/>
      <c r="M18" s="22"/>
    </row>
    <row r="19" spans="1:256" s="21" customFormat="1">
      <c r="A19" s="20" t="s">
        <v>21</v>
      </c>
      <c r="B19" s="22" t="s">
        <v>49</v>
      </c>
      <c r="C19" s="22"/>
      <c r="D19" s="22"/>
      <c r="E19" s="51"/>
      <c r="F19" s="51"/>
      <c r="G19" s="51"/>
      <c r="H19" s="22"/>
      <c r="I19" s="22"/>
      <c r="J19" s="22"/>
      <c r="K19" s="22"/>
      <c r="L19" s="22"/>
      <c r="M19" s="22"/>
      <c r="IV19" s="22"/>
    </row>
    <row r="20" spans="1:256">
      <c r="B20" s="22"/>
      <c r="E20" s="4"/>
      <c r="F20" s="22"/>
      <c r="G20" s="22"/>
    </row>
    <row r="21" spans="1:256">
      <c r="B21" s="22"/>
      <c r="E21" s="47"/>
      <c r="F21" s="22"/>
      <c r="G21" s="22"/>
    </row>
    <row r="22" spans="1:256">
      <c r="E22" s="47"/>
      <c r="F22" s="47"/>
      <c r="G22" s="47"/>
    </row>
    <row r="23" spans="1:256">
      <c r="E23" s="47"/>
      <c r="F23" s="47"/>
      <c r="G23" s="47"/>
    </row>
    <row r="24" spans="1:256" ht="51.65">
      <c r="A24" s="19" t="s">
        <v>14</v>
      </c>
      <c r="B24" s="59" t="s">
        <v>41</v>
      </c>
      <c r="D24" s="57"/>
      <c r="E24" s="4"/>
      <c r="F24" s="4"/>
      <c r="G24" s="47"/>
    </row>
    <row r="25" spans="1:256" ht="25.85">
      <c r="A25" s="19" t="s">
        <v>15</v>
      </c>
      <c r="B25" s="59" t="s">
        <v>34</v>
      </c>
      <c r="D25" s="57"/>
      <c r="E25" s="4"/>
      <c r="F25" s="4"/>
      <c r="G25" s="47"/>
    </row>
    <row r="26" spans="1:256" ht="38.75">
      <c r="A26" s="19" t="s">
        <v>16</v>
      </c>
      <c r="B26" s="54" t="s">
        <v>42</v>
      </c>
      <c r="C26" s="9"/>
      <c r="E26" s="4"/>
      <c r="F26" s="4"/>
      <c r="G26" s="47"/>
    </row>
    <row r="27" spans="1:256" ht="25.85">
      <c r="A27" s="19" t="s">
        <v>17</v>
      </c>
      <c r="B27" s="59" t="s">
        <v>27</v>
      </c>
      <c r="E27" s="4"/>
      <c r="F27" s="4"/>
      <c r="G27" s="47"/>
    </row>
    <row r="28" spans="1:256">
      <c r="A28" s="19" t="s">
        <v>30</v>
      </c>
      <c r="B28" s="54" t="s">
        <v>38</v>
      </c>
      <c r="G28" s="47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compras</cp:lastModifiedBy>
  <cp:lastPrinted>2024-06-03T19:16:52Z</cp:lastPrinted>
  <dcterms:created xsi:type="dcterms:W3CDTF">2006-04-18T17:38:46Z</dcterms:created>
  <dcterms:modified xsi:type="dcterms:W3CDTF">2024-07-29T14:09:17Z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